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Britt\Downloads\"/>
    </mc:Choice>
  </mc:AlternateContent>
  <xr:revisionPtr revIDLastSave="0" documentId="8_{DDC48043-1619-494A-B311-91715F3EEB68}" xr6:coauthVersionLast="44" xr6:coauthVersionMax="44" xr10:uidLastSave="{00000000-0000-0000-0000-000000000000}"/>
  <bookViews>
    <workbookView xWindow="2088" yWindow="2760" windowWidth="17280" windowHeight="8976" tabRatio="734" xr2:uid="{00000000-000D-0000-FFFF-FFFF00000000}"/>
  </bookViews>
  <sheets>
    <sheet name="Part 5a-Budget Form" sheetId="8" r:id="rId1"/>
    <sheet name="Part 5b-Budget Narrative" sheetId="6" r:id="rId2"/>
    <sheet name="Part 5c-Match Narrative" sheetId="10" r:id="rId3"/>
    <sheet name="Part 6 Outcome Chart" sheetId="9" r:id="rId4"/>
    <sheet name="Sample Budget Narrative" sheetId="15" r:id="rId5"/>
    <sheet name="Sample Outcome Chart" sheetId="18" r:id="rId6"/>
  </sheets>
  <definedNames>
    <definedName name="_xlnm.Print_Area" localSheetId="0">'Part 5a-Budget Form'!$B$1:$C$34</definedName>
    <definedName name="_xlnm.Print_Area" localSheetId="1">'Part 5b-Budget Narrative'!$B$1:$H$47</definedName>
    <definedName name="_xlnm.Print_Area" localSheetId="2">'Part 5c-Match Narrative'!$A$1:$G$48</definedName>
    <definedName name="_xlnm.Print_Area" localSheetId="3">'Part 6 Outcome Chart'!$A$1:$H$15</definedName>
    <definedName name="_xlnm.Print_Area" localSheetId="4">'Sample Budget Narrative'!$B$1:$H$49</definedName>
    <definedName name="_xlnm.Print_Area" localSheetId="5">'Sample Outcome Chart'!$A$1:$H$15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8" l="1"/>
  <c r="C29" i="8"/>
  <c r="C26" i="8"/>
  <c r="C30" i="8" l="1"/>
  <c r="C24" i="8"/>
  <c r="C33" i="8"/>
  <c r="H7" i="18"/>
  <c r="C7" i="18"/>
  <c r="H5" i="18"/>
  <c r="C5" i="18"/>
  <c r="H4" i="18"/>
  <c r="C4" i="18"/>
  <c r="H3" i="18"/>
  <c r="H7" i="9"/>
  <c r="H4" i="9"/>
  <c r="H5" i="9"/>
  <c r="H3" i="9"/>
  <c r="C7" i="9"/>
  <c r="C5" i="9"/>
  <c r="C4" i="9"/>
  <c r="G7" i="6"/>
  <c r="G11" i="6" s="1"/>
  <c r="G8" i="6"/>
  <c r="G9" i="6"/>
  <c r="G10" i="6"/>
  <c r="G17" i="6"/>
  <c r="G18" i="6"/>
  <c r="H27" i="6" s="1"/>
  <c r="C8" i="8" s="1"/>
  <c r="G19" i="6"/>
  <c r="G20" i="6"/>
  <c r="G21" i="6"/>
  <c r="G22" i="6"/>
  <c r="G23" i="6"/>
  <c r="G24" i="6"/>
  <c r="G25" i="6"/>
  <c r="G26" i="6"/>
  <c r="G27" i="6"/>
  <c r="G30" i="6"/>
  <c r="H34" i="6" s="1"/>
  <c r="C9" i="8" s="1"/>
  <c r="G31" i="6"/>
  <c r="G32" i="6"/>
  <c r="G33" i="6"/>
  <c r="G34" i="6"/>
  <c r="G37" i="6"/>
  <c r="H42" i="6" s="1"/>
  <c r="C10" i="8" s="1"/>
  <c r="G38" i="6"/>
  <c r="G39" i="6"/>
  <c r="G40" i="6"/>
  <c r="G41" i="6"/>
  <c r="G42" i="6"/>
  <c r="G7" i="15"/>
  <c r="G13" i="15" s="1"/>
  <c r="G8" i="15"/>
  <c r="G9" i="15"/>
  <c r="G10" i="15"/>
  <c r="G11" i="15"/>
  <c r="G12" i="15"/>
  <c r="F19" i="15"/>
  <c r="G19" i="15"/>
  <c r="H29" i="15" s="1"/>
  <c r="G20" i="15"/>
  <c r="G21" i="15"/>
  <c r="G22" i="15"/>
  <c r="G23" i="15"/>
  <c r="G24" i="15"/>
  <c r="G25" i="15"/>
  <c r="G26" i="15"/>
  <c r="G27" i="15"/>
  <c r="G28" i="15"/>
  <c r="G29" i="15"/>
  <c r="G32" i="15"/>
  <c r="G33" i="15"/>
  <c r="G34" i="15"/>
  <c r="G35" i="15"/>
  <c r="G36" i="15"/>
  <c r="G39" i="15"/>
  <c r="H44" i="15" s="1"/>
  <c r="G40" i="15"/>
  <c r="G41" i="15"/>
  <c r="G42" i="15"/>
  <c r="G43" i="15"/>
  <c r="G44" i="15"/>
  <c r="H36" i="15"/>
  <c r="G32" i="10"/>
  <c r="G33" i="10"/>
  <c r="G34" i="10"/>
  <c r="G35" i="10"/>
  <c r="H36" i="10" s="1"/>
  <c r="C18" i="8" s="1"/>
  <c r="G36" i="10"/>
  <c r="G7" i="10"/>
  <c r="G13" i="10" s="1"/>
  <c r="G8" i="10"/>
  <c r="G9" i="10"/>
  <c r="G10" i="10"/>
  <c r="G11" i="10"/>
  <c r="G12" i="10"/>
  <c r="G19" i="10"/>
  <c r="H29" i="10" s="1"/>
  <c r="C17" i="8" s="1"/>
  <c r="G20" i="10"/>
  <c r="G21" i="10"/>
  <c r="G22" i="10"/>
  <c r="G23" i="10"/>
  <c r="G24" i="10"/>
  <c r="G25" i="10"/>
  <c r="G26" i="10"/>
  <c r="G27" i="10"/>
  <c r="G28" i="10"/>
  <c r="G29" i="10"/>
  <c r="G39" i="10"/>
  <c r="H44" i="10" s="1"/>
  <c r="C19" i="8" s="1"/>
  <c r="G40" i="10"/>
  <c r="G41" i="10"/>
  <c r="G42" i="10"/>
  <c r="G43" i="10"/>
  <c r="G44" i="10"/>
  <c r="G15" i="15" l="1"/>
  <c r="G16" i="15" s="1"/>
  <c r="G45" i="15" s="1"/>
  <c r="G47" i="15" s="1"/>
  <c r="H16" i="15"/>
  <c r="G13" i="6"/>
  <c r="G14" i="6" s="1"/>
  <c r="G15" i="10"/>
  <c r="H16" i="10" s="1"/>
  <c r="C16" i="8" s="1"/>
  <c r="H14" i="6" l="1"/>
  <c r="C7" i="8" s="1"/>
  <c r="G43" i="6"/>
  <c r="G45" i="6" s="1"/>
  <c r="G48" i="15"/>
  <c r="H47" i="15"/>
  <c r="G16" i="10"/>
  <c r="G45" i="10" s="1"/>
  <c r="G47" i="10" s="1"/>
  <c r="G48" i="10" l="1"/>
  <c r="H47" i="10"/>
  <c r="C20" i="8" s="1"/>
  <c r="C21" i="8" s="1"/>
  <c r="G46" i="6"/>
  <c r="H45" i="6"/>
  <c r="C11" i="8" s="1"/>
  <c r="C12" i="8" s="1"/>
  <c r="C25" i="8" l="1"/>
  <c r="D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Britt</author>
  </authors>
  <commentList>
    <comment ref="B2" authorId="0" shapeId="0" xr:uid="{00000000-0006-0000-0000-000001000000}">
      <text>
        <r>
          <rPr>
            <b/>
            <sz val="8"/>
            <color indexed="81"/>
            <rFont val="Tahoma"/>
            <family val="2"/>
          </rPr>
          <t>NOTES:</t>
        </r>
        <r>
          <rPr>
            <sz val="8"/>
            <color indexed="81"/>
            <rFont val="Tahoma"/>
            <family val="2"/>
          </rPr>
          <t xml:space="preserve">
</t>
        </r>
        <r>
          <rPr>
            <sz val="10"/>
            <color indexed="81"/>
            <rFont val="Tahoma"/>
            <family val="2"/>
          </rPr>
          <t>All applicants must complete Parts 5a, 5b &amp; 5c to detail the proposed budget and match contributions associated with the proposed Training Program. 
All applicants must also complete Part 6 to detail the proposed enrollments, completions, credentials and job placements or wage gains measured at 2 months retention. 
There is another hidden note denoted by a red flag next to "cost per outcome" below.
We've included a sample budget and outcomes document as separate tabs.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Britt</author>
  </authors>
  <commentList>
    <comment ref="H2" authorId="0" shapeId="0" xr:uid="{00000000-0006-0000-0300-000001000000}">
      <text>
        <r>
          <rPr>
            <b/>
            <sz val="9"/>
            <color indexed="81"/>
            <rFont val="Tahoma"/>
            <family val="2"/>
          </rPr>
          <t>Note:</t>
        </r>
        <r>
          <rPr>
            <sz val="9"/>
            <color indexed="81"/>
            <rFont val="Tahoma"/>
            <family val="2"/>
          </rPr>
          <t xml:space="preserve">
If your program ends by 12/30/21, the final outcomes in this column should be equal to the final goal #'s.</t>
        </r>
      </text>
    </comment>
    <comment ref="A9" authorId="0" shapeId="0" xr:uid="{00000000-0006-0000-0300-000002000000}">
      <text>
        <r>
          <rPr>
            <b/>
            <sz val="8"/>
            <color indexed="81"/>
            <rFont val="Tahoma"/>
            <family val="2"/>
          </rPr>
          <t>NOTE:</t>
        </r>
        <r>
          <rPr>
            <sz val="8"/>
            <color indexed="81"/>
            <rFont val="Tahoma"/>
            <family val="2"/>
          </rPr>
          <t xml:space="preserve">
 Unemployed Outcome Expectations: A strong proposal will have the components required to achieve the following rates for completion and job placement (measured at 60 days retention):
• At least 85% of enrolled unemployed participants will complete training.
• At least 75% of unemployed participants who enroll in training will be placed in an unsubsidized job measured at 60 days retention.
Applicants may propose performance rates that are higher or lower than those detailed above. Any applicant that proposes a lower set of performance rates must explain why the proposed lower rates are appropriate for the proposed target population and proposed program design. This explanation should cite specific performance rates documented for a similar program design serving a similar population that serves as the basis for the proposed performance rates.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Britt</author>
  </authors>
  <commentList>
    <comment ref="H2" authorId="0" shapeId="0" xr:uid="{00000000-0006-0000-0500-000001000000}">
      <text>
        <r>
          <rPr>
            <b/>
            <sz val="9"/>
            <color indexed="81"/>
            <rFont val="Tahoma"/>
            <family val="2"/>
          </rPr>
          <t>Note:</t>
        </r>
        <r>
          <rPr>
            <sz val="9"/>
            <color indexed="81"/>
            <rFont val="Tahoma"/>
            <family val="2"/>
          </rPr>
          <t xml:space="preserve">
If your program ends by 12/30/21, the final outcomes in this column should be equal to the final goal #'s.</t>
        </r>
      </text>
    </comment>
    <comment ref="A9" authorId="0" shapeId="0" xr:uid="{00000000-0006-0000-0500-000002000000}">
      <text>
        <r>
          <rPr>
            <b/>
            <sz val="8"/>
            <color indexed="81"/>
            <rFont val="Tahoma"/>
            <family val="2"/>
          </rPr>
          <t>NOTE:</t>
        </r>
        <r>
          <rPr>
            <sz val="8"/>
            <color indexed="81"/>
            <rFont val="Tahoma"/>
            <family val="2"/>
          </rPr>
          <t xml:space="preserve">
 Unemployed Outcome Expectations: A strong proposal will have the components required to achieve the following rates for completion and job placement (measured at 60 days retention):
• At least 90% of enrolled unemployed participants will complete training.
• At least 75% of unemployed participants who enroll in training will be placed in an unsubsidized job measured at 60 days retention.
Applicants may propose performance rates that are higher or lower than those detailed above. Any applicant that proposes a lower set of performance rates must explain why the proposed lower rates are appropriate for the proposed target population and proposed program design. This explanation should cite specific performance rates documented for a similar program design serving a similar population that serves as the basis for the proposed performance rates.</t>
        </r>
      </text>
    </comment>
  </commentList>
</comments>
</file>

<file path=xl/sharedStrings.xml><?xml version="1.0" encoding="utf-8"?>
<sst xmlns="http://schemas.openxmlformats.org/spreadsheetml/2006/main" count="263" uniqueCount="123">
  <si>
    <t>Category</t>
  </si>
  <si>
    <t>Travel</t>
  </si>
  <si>
    <t>Space Rental</t>
  </si>
  <si>
    <t>Telephone &amp; Communications</t>
  </si>
  <si>
    <t>Equipment Rental &amp; Lease</t>
  </si>
  <si>
    <t>Equipment Purchase</t>
  </si>
  <si>
    <t>Postage &amp; Mailings</t>
  </si>
  <si>
    <t>Publication/Print/ Copying</t>
  </si>
  <si>
    <t>Meeting Expenses</t>
  </si>
  <si>
    <t>Office Supplies &amp; Materials</t>
  </si>
  <si>
    <t>Marketing &amp; Advertising</t>
  </si>
  <si>
    <t>Training Materials</t>
  </si>
  <si>
    <t>Total Budget Request</t>
  </si>
  <si>
    <t xml:space="preserve">Name of Lead Applicant: </t>
  </si>
  <si>
    <t>Description</t>
  </si>
  <si>
    <t>Other Program Costs</t>
  </si>
  <si>
    <t>Total Cost</t>
  </si>
  <si>
    <t>Total Budget Amount</t>
  </si>
  <si>
    <t>Contracted Services</t>
  </si>
  <si>
    <t>Salary &amp; Fringe</t>
  </si>
  <si>
    <t>Support Services</t>
  </si>
  <si>
    <t>Other</t>
  </si>
  <si>
    <t>Training Contractors</t>
  </si>
  <si>
    <t>Other Contractors</t>
  </si>
  <si>
    <t>Budget Sub-Total</t>
  </si>
  <si>
    <t>Transportation</t>
  </si>
  <si>
    <t xml:space="preserve"> </t>
  </si>
  <si>
    <t>Total Salary and Fringe</t>
  </si>
  <si>
    <t>Payroll Total</t>
  </si>
  <si>
    <t>Fringe</t>
  </si>
  <si>
    <t>Rate/hour</t>
  </si>
  <si>
    <t>Hours</t>
  </si>
  <si>
    <t>Name and  Title</t>
  </si>
  <si>
    <t>OUTCOME MEASUREMENT</t>
  </si>
  <si>
    <t>Section I: Enrollment &amp; Completion Goals</t>
  </si>
  <si>
    <t>Rate</t>
  </si>
  <si>
    <t>GOALS/RATES</t>
  </si>
  <si>
    <t>Cost Analysis</t>
  </si>
  <si>
    <t>Annualized Average Value of Wage</t>
  </si>
  <si>
    <t>Curriculum Development Contractors</t>
  </si>
  <si>
    <t>Participant Tuition &amp; Fees</t>
  </si>
  <si>
    <t>Indirect Costs</t>
  </si>
  <si>
    <t>Fringe %</t>
  </si>
  <si>
    <t>Actual cost (AC) or Cost Allocation (CA)?</t>
  </si>
  <si>
    <t>Indirect Costs %</t>
  </si>
  <si>
    <t>Work Experience</t>
  </si>
  <si>
    <t>Training Stipend</t>
  </si>
  <si>
    <t xml:space="preserve">Description of use of funds </t>
  </si>
  <si>
    <t>Unit</t>
  </si>
  <si>
    <t>Salary (Internal Staff Only)</t>
  </si>
  <si>
    <r>
      <t xml:space="preserve">Part 5a: </t>
    </r>
    <r>
      <rPr>
        <u/>
        <sz val="18"/>
        <color indexed="8"/>
        <rFont val="Calibri"/>
        <family val="2"/>
      </rPr>
      <t>Budget Form</t>
    </r>
  </si>
  <si>
    <r>
      <t>Part 5b</t>
    </r>
    <r>
      <rPr>
        <b/>
        <u/>
        <sz val="18"/>
        <color indexed="8"/>
        <rFont val="Calibri"/>
        <family val="2"/>
      </rPr>
      <t>:</t>
    </r>
    <r>
      <rPr>
        <i/>
        <sz val="18"/>
        <color indexed="8"/>
        <rFont val="Calibri"/>
        <family val="2"/>
      </rPr>
      <t xml:space="preserve"> </t>
    </r>
    <r>
      <rPr>
        <u/>
        <sz val="18"/>
        <color indexed="8"/>
        <rFont val="Calibri"/>
        <family val="2"/>
      </rPr>
      <t>Budget Request Narrative Form</t>
    </r>
  </si>
  <si>
    <t>Workforce Competitiveness Trust Fund</t>
  </si>
  <si>
    <t>Match Category</t>
  </si>
  <si>
    <t>Description of use of funds</t>
  </si>
  <si>
    <t xml:space="preserve">Total Match </t>
  </si>
  <si>
    <t>Match - Salary &amp; Fringe</t>
  </si>
  <si>
    <t>Match - Other Program Costs</t>
  </si>
  <si>
    <t>Match - Support Services</t>
  </si>
  <si>
    <t>Match - Contracted Services</t>
  </si>
  <si>
    <t>Match - Budget Sub-Total</t>
  </si>
  <si>
    <t xml:space="preserve"> Indirect Costs</t>
  </si>
  <si>
    <t>Total Match Budget Request</t>
  </si>
  <si>
    <r>
      <t>Part 5c</t>
    </r>
    <r>
      <rPr>
        <b/>
        <i/>
        <u/>
        <sz val="18"/>
        <color indexed="8"/>
        <rFont val="Calibri"/>
        <family val="2"/>
      </rPr>
      <t xml:space="preserve">: </t>
    </r>
    <r>
      <rPr>
        <u/>
        <sz val="18"/>
        <color indexed="8"/>
        <rFont val="Calibri"/>
        <family val="2"/>
      </rPr>
      <t>Match Contribution Form</t>
    </r>
  </si>
  <si>
    <t>Total Match Contribution</t>
  </si>
  <si>
    <t>Section III: Explanation</t>
  </si>
  <si>
    <t xml:space="preserve">Actual Cost  </t>
  </si>
  <si>
    <r>
      <rPr>
        <b/>
        <sz val="11"/>
        <color indexed="56"/>
        <rFont val="Calibri"/>
        <family val="2"/>
      </rPr>
      <t>EXAMPLE</t>
    </r>
    <r>
      <rPr>
        <i/>
        <sz val="11"/>
        <color indexed="56"/>
        <rFont val="Calibri"/>
        <family val="2"/>
      </rPr>
      <t xml:space="preserve"> 1  Job Developer-Mike Nelson</t>
    </r>
  </si>
  <si>
    <t>Actual Cost</t>
  </si>
  <si>
    <r>
      <rPr>
        <b/>
        <sz val="11"/>
        <color indexed="56"/>
        <rFont val="Calibri"/>
        <family val="2"/>
      </rPr>
      <t>EXAMPLE</t>
    </r>
    <r>
      <rPr>
        <sz val="11"/>
        <color indexed="56"/>
        <rFont val="Calibri"/>
        <family val="2"/>
      </rPr>
      <t xml:space="preserve"> </t>
    </r>
    <r>
      <rPr>
        <i/>
        <sz val="11"/>
        <color indexed="56"/>
        <rFont val="Calibri"/>
        <family val="2"/>
      </rPr>
      <t xml:space="preserve">1 Project Coordinator- Chase Lee </t>
    </r>
  </si>
  <si>
    <r>
      <rPr>
        <b/>
        <sz val="11"/>
        <color indexed="56"/>
        <rFont val="Calibri"/>
        <family val="2"/>
      </rPr>
      <t>EXAMPLE</t>
    </r>
    <r>
      <rPr>
        <sz val="11"/>
        <color indexed="56"/>
        <rFont val="Calibri"/>
        <family val="2"/>
      </rPr>
      <t xml:space="preserve"> </t>
    </r>
    <r>
      <rPr>
        <i/>
        <sz val="11"/>
        <color indexed="56"/>
        <rFont val="Calibri"/>
        <family val="2"/>
      </rPr>
      <t xml:space="preserve">1 Case Manager- Margie Smith </t>
    </r>
  </si>
  <si>
    <r>
      <rPr>
        <b/>
        <sz val="11"/>
        <color indexed="56"/>
        <rFont val="Calibri"/>
        <family val="2"/>
      </rPr>
      <t>EXAMPLE</t>
    </r>
    <r>
      <rPr>
        <sz val="11"/>
        <color indexed="56"/>
        <rFont val="Calibri"/>
        <family val="2"/>
      </rPr>
      <t xml:space="preserve"> </t>
    </r>
    <r>
      <rPr>
        <i/>
        <sz val="11"/>
        <color indexed="56"/>
        <rFont val="Calibri"/>
        <family val="2"/>
      </rPr>
      <t>Local travel for Project Coordinator for use of personal vehicle to attend meeting. Estimate 820 miles @ 0.50 per mile</t>
    </r>
  </si>
  <si>
    <t>Cost Allocation</t>
  </si>
  <si>
    <r>
      <rPr>
        <b/>
        <sz val="11"/>
        <color indexed="56"/>
        <rFont val="Calibri"/>
        <family val="2"/>
      </rPr>
      <t>EXAMPLE</t>
    </r>
    <r>
      <rPr>
        <sz val="11"/>
        <color indexed="56"/>
        <rFont val="Calibri"/>
        <family val="2"/>
      </rPr>
      <t xml:space="preserve"> </t>
    </r>
    <r>
      <rPr>
        <i/>
        <sz val="11"/>
        <color indexed="56"/>
        <rFont val="Calibri"/>
        <family val="2"/>
      </rPr>
      <t>Classroom space for retail training and for the Trainer-Rent of $40/month charged for 24 months</t>
    </r>
  </si>
  <si>
    <r>
      <rPr>
        <b/>
        <sz val="11"/>
        <color indexed="56"/>
        <rFont val="Calibri"/>
        <family val="2"/>
      </rPr>
      <t>EXAMPLE</t>
    </r>
    <r>
      <rPr>
        <sz val="11"/>
        <color indexed="56"/>
        <rFont val="Calibri"/>
        <family val="2"/>
      </rPr>
      <t xml:space="preserve"> Average </t>
    </r>
    <r>
      <rPr>
        <i/>
        <sz val="11"/>
        <color indexed="56"/>
        <rFont val="Calibri"/>
        <family val="2"/>
      </rPr>
      <t>$15 per month for 36 months</t>
    </r>
  </si>
  <si>
    <r>
      <rPr>
        <b/>
        <sz val="11"/>
        <color indexed="56"/>
        <rFont val="Calibri"/>
        <family val="2"/>
      </rPr>
      <t>EXAMPLE</t>
    </r>
    <r>
      <rPr>
        <i/>
        <sz val="11"/>
        <color indexed="56"/>
        <rFont val="Calibri"/>
        <family val="2"/>
      </rPr>
      <t xml:space="preserve"> Lease of cash register, scanner and swift tagger equipment during training at $150/month@ 24 months.</t>
    </r>
  </si>
  <si>
    <r>
      <rPr>
        <b/>
        <sz val="11"/>
        <color indexed="56"/>
        <rFont val="Calibri"/>
        <family val="2"/>
      </rPr>
      <t>EXAMPLE</t>
    </r>
    <r>
      <rPr>
        <sz val="11"/>
        <color indexed="56"/>
        <rFont val="Calibri"/>
        <family val="2"/>
      </rPr>
      <t xml:space="preserve"> </t>
    </r>
    <r>
      <rPr>
        <i/>
        <sz val="11"/>
        <color indexed="56"/>
        <rFont val="Calibri"/>
        <family val="2"/>
      </rPr>
      <t>$2K for the purchase of POS software</t>
    </r>
  </si>
  <si>
    <r>
      <rPr>
        <b/>
        <sz val="11"/>
        <color indexed="56"/>
        <rFont val="Calibri"/>
        <family val="2"/>
      </rPr>
      <t>EXAMPLE</t>
    </r>
    <r>
      <rPr>
        <sz val="11"/>
        <color indexed="56"/>
        <rFont val="Calibri"/>
        <family val="2"/>
      </rPr>
      <t xml:space="preserve"> $</t>
    </r>
    <r>
      <rPr>
        <i/>
        <sz val="11"/>
        <color indexed="56"/>
        <rFont val="Calibri"/>
        <family val="2"/>
      </rPr>
      <t>200 for mailings to participants, partners and Commonwealth Corporation</t>
    </r>
  </si>
  <si>
    <r>
      <rPr>
        <b/>
        <sz val="11"/>
        <color indexed="56"/>
        <rFont val="Calibri"/>
        <family val="2"/>
      </rPr>
      <t xml:space="preserve">EXAMPLE </t>
    </r>
    <r>
      <rPr>
        <i/>
        <sz val="11"/>
        <color indexed="56"/>
        <rFont val="Calibri"/>
        <family val="2"/>
      </rPr>
      <t xml:space="preserve">Copying of program-related documents, printing of registration forms and other participant information, mailings, flyers for recruitment. </t>
    </r>
  </si>
  <si>
    <r>
      <rPr>
        <b/>
        <sz val="11"/>
        <color indexed="56"/>
        <rFont val="Calibri"/>
        <family val="2"/>
      </rPr>
      <t>EXAMPLE</t>
    </r>
    <r>
      <rPr>
        <sz val="11"/>
        <color indexed="56"/>
        <rFont val="Calibri"/>
        <family val="2"/>
      </rPr>
      <t xml:space="preserve"> </t>
    </r>
    <r>
      <rPr>
        <i/>
        <sz val="11"/>
        <color indexed="56"/>
        <rFont val="Calibri"/>
        <family val="2"/>
      </rPr>
      <t xml:space="preserve">Costs associated with monthly partnership meetings. Average of $50 per month for 36 months. </t>
    </r>
  </si>
  <si>
    <r>
      <rPr>
        <b/>
        <sz val="11"/>
        <color indexed="56"/>
        <rFont val="Calibri"/>
        <family val="2"/>
      </rPr>
      <t>EXAMPLE</t>
    </r>
    <r>
      <rPr>
        <sz val="11"/>
        <color indexed="56"/>
        <rFont val="Calibri"/>
        <family val="2"/>
      </rPr>
      <t xml:space="preserve"> </t>
    </r>
    <r>
      <rPr>
        <i/>
        <sz val="11"/>
        <color indexed="56"/>
        <rFont val="Calibri"/>
        <family val="2"/>
      </rPr>
      <t xml:space="preserve">Office supplies (e.g. business cards,  paper,  pens,  flash drives, folders and other materials) for program staff over 36 months. </t>
    </r>
  </si>
  <si>
    <r>
      <rPr>
        <b/>
        <sz val="11"/>
        <color indexed="56"/>
        <rFont val="Calibri"/>
        <family val="2"/>
      </rPr>
      <t>EXAMPLE</t>
    </r>
    <r>
      <rPr>
        <sz val="11"/>
        <color indexed="56"/>
        <rFont val="Calibri"/>
        <family val="2"/>
      </rPr>
      <t xml:space="preserve"> </t>
    </r>
    <r>
      <rPr>
        <i/>
        <sz val="11"/>
        <color indexed="56"/>
        <rFont val="Calibri"/>
        <family val="2"/>
      </rPr>
      <t>$1,300 for newspaper ad to announce a program recruitment fair.</t>
    </r>
  </si>
  <si>
    <r>
      <rPr>
        <b/>
        <sz val="11"/>
        <color indexed="56"/>
        <rFont val="Calibri"/>
        <family val="2"/>
      </rPr>
      <t xml:space="preserve">EXAMPLE </t>
    </r>
    <r>
      <rPr>
        <i/>
        <sz val="11"/>
        <color indexed="56"/>
        <rFont val="Calibri"/>
        <family val="2"/>
      </rPr>
      <t>$30 for Supervisory Training textbooks for 10 incumbent workers</t>
    </r>
  </si>
  <si>
    <r>
      <rPr>
        <b/>
        <sz val="11"/>
        <color indexed="56"/>
        <rFont val="Calibri"/>
        <family val="2"/>
      </rPr>
      <t>EXAMPLE</t>
    </r>
    <r>
      <rPr>
        <sz val="11"/>
        <color indexed="56"/>
        <rFont val="Calibri"/>
        <family val="2"/>
      </rPr>
      <t xml:space="preserve"> </t>
    </r>
    <r>
      <rPr>
        <i/>
        <sz val="11"/>
        <color indexed="56"/>
        <rFont val="Calibri"/>
        <family val="2"/>
      </rPr>
      <t>ABC Training Provider for delivery of 2 sessions of Advanced Retail Skills program at @$25 per hour for 25 hours (15 hours instruction, 10 hours prep time) each session</t>
    </r>
  </si>
  <si>
    <r>
      <rPr>
        <b/>
        <sz val="11"/>
        <color indexed="56"/>
        <rFont val="Calibri"/>
        <family val="2"/>
      </rPr>
      <t>EXAMPLE</t>
    </r>
    <r>
      <rPr>
        <sz val="11"/>
        <color indexed="56"/>
        <rFont val="Calibri"/>
        <family val="2"/>
      </rPr>
      <t xml:space="preserve"> </t>
    </r>
    <r>
      <rPr>
        <i/>
        <sz val="11"/>
        <color indexed="56"/>
        <rFont val="Calibri"/>
        <family val="2"/>
      </rPr>
      <t>Career Coach, Regina Umbridge $25/hr for 100 hrs.</t>
    </r>
  </si>
  <si>
    <t>N/A</t>
  </si>
  <si>
    <t>QE 12/31/20</t>
  </si>
  <si>
    <t>QE 3/31/21</t>
  </si>
  <si>
    <t>QE 6/30/21</t>
  </si>
  <si>
    <t>QE 9/30/21</t>
  </si>
  <si>
    <t>QE 12/31/21</t>
  </si>
  <si>
    <t>Overall Goal</t>
  </si>
  <si>
    <r>
      <rPr>
        <b/>
        <sz val="11"/>
        <color indexed="56"/>
        <rFont val="Calibri"/>
        <family val="2"/>
      </rPr>
      <t>EXAMPLE</t>
    </r>
    <r>
      <rPr>
        <sz val="11"/>
        <color indexed="56"/>
        <rFont val="Calibri"/>
        <family val="2"/>
      </rPr>
      <t xml:space="preserve"> </t>
    </r>
    <r>
      <rPr>
        <i/>
        <sz val="11"/>
        <color indexed="56"/>
        <rFont val="Calibri"/>
        <family val="2"/>
      </rPr>
      <t>Development of 15 hours Advanced  kills Program by ABC Training Provider @$25 per hour for 50 hours of time to develop the curriculum</t>
    </r>
  </si>
  <si>
    <r>
      <rPr>
        <b/>
        <sz val="11"/>
        <color indexed="56"/>
        <rFont val="Calibri"/>
        <family val="2"/>
      </rPr>
      <t>EXAMPLE</t>
    </r>
    <r>
      <rPr>
        <sz val="11"/>
        <color indexed="56"/>
        <rFont val="Calibri"/>
        <family val="2"/>
      </rPr>
      <t xml:space="preserve"> </t>
    </r>
    <r>
      <rPr>
        <i/>
        <sz val="11"/>
        <color indexed="56"/>
        <rFont val="Calibri"/>
        <family val="2"/>
      </rPr>
      <t>Gas cards for  40 participants @ $25 per card issued as needed.</t>
    </r>
  </si>
  <si>
    <r>
      <t>EXAMPLE</t>
    </r>
    <r>
      <rPr>
        <sz val="11"/>
        <color indexed="56"/>
        <rFont val="Calibri"/>
        <family val="2"/>
      </rPr>
      <t xml:space="preserve"> </t>
    </r>
    <r>
      <rPr>
        <i/>
        <sz val="11"/>
        <color indexed="56"/>
        <rFont val="Calibri"/>
        <family val="2"/>
      </rPr>
      <t xml:space="preserve">Stipends for 4 week classroom training at $250 per participant for 40 participants awarded at the completion of classroom training     </t>
    </r>
    <r>
      <rPr>
        <sz val="11"/>
        <color indexed="56"/>
        <rFont val="Calibri"/>
        <family val="2"/>
      </rPr>
      <t xml:space="preserve">        </t>
    </r>
  </si>
  <si>
    <r>
      <rPr>
        <b/>
        <sz val="11"/>
        <color indexed="56"/>
        <rFont val="Calibri"/>
        <family val="2"/>
      </rPr>
      <t>EXAMPLE</t>
    </r>
    <r>
      <rPr>
        <sz val="11"/>
        <color indexed="56"/>
        <rFont val="Calibri"/>
        <family val="2"/>
      </rPr>
      <t xml:space="preserve"> </t>
    </r>
    <r>
      <rPr>
        <i/>
        <sz val="11"/>
        <color indexed="56"/>
        <rFont val="Calibri"/>
        <family val="2"/>
      </rPr>
      <t xml:space="preserve">amount to assist participants with obstacles that may impede their ability to complete training and/or engage in employment.  This includes support for uniforms, licenses, life and work needs (unpaid bills, groceries, grooming, work attire) and emergency situations. Approx $50.00 per participant @ 40 enrollees.  Resources are distributed on a case by case basis with a request from the case manager. </t>
    </r>
  </si>
  <si>
    <r>
      <t xml:space="preserve">EXAMPLE </t>
    </r>
    <r>
      <rPr>
        <i/>
        <sz val="11"/>
        <color indexed="56"/>
        <rFont val="Calibri"/>
        <family val="2"/>
      </rPr>
      <t xml:space="preserve">Stipends for 2 weeks worth of work experience at $500 per participant for an estimated 40 participants.  </t>
    </r>
    <r>
      <rPr>
        <sz val="11"/>
        <color indexed="56"/>
        <rFont val="Calibri"/>
        <family val="2"/>
      </rPr>
      <t xml:space="preserve">             </t>
    </r>
  </si>
  <si>
    <r>
      <rPr>
        <b/>
        <sz val="11"/>
        <color indexed="56"/>
        <rFont val="Calibri"/>
        <family val="2"/>
      </rPr>
      <t>EXAMPLE</t>
    </r>
    <r>
      <rPr>
        <i/>
        <sz val="11"/>
        <color indexed="56"/>
        <rFont val="Calibri"/>
        <family val="2"/>
      </rPr>
      <t xml:space="preserve"> 27% of salaries (15% health insurance, 7% disability, 5% dental)</t>
    </r>
  </si>
  <si>
    <r>
      <rPr>
        <b/>
        <sz val="11"/>
        <color indexed="56"/>
        <rFont val="Calibri"/>
        <family val="2"/>
      </rPr>
      <t>EXAMPLE</t>
    </r>
    <r>
      <rPr>
        <sz val="11"/>
        <color indexed="56"/>
        <rFont val="Calibri"/>
        <family val="2"/>
      </rPr>
      <t xml:space="preserve"> </t>
    </r>
    <r>
      <rPr>
        <i/>
        <sz val="11"/>
        <color indexed="56"/>
        <rFont val="Calibri"/>
        <family val="2"/>
      </rPr>
      <t>We have an indirect rate of 10%.but will charge  half  to match</t>
    </r>
  </si>
  <si>
    <r>
      <rPr>
        <b/>
        <sz val="11"/>
        <color indexed="56"/>
        <rFont val="Calibri"/>
        <family val="2"/>
      </rPr>
      <t>EXAMPLE</t>
    </r>
    <r>
      <rPr>
        <sz val="11"/>
        <color indexed="56"/>
        <rFont val="Calibri"/>
        <family val="2"/>
      </rPr>
      <t xml:space="preserve"> </t>
    </r>
    <r>
      <rPr>
        <i/>
        <sz val="11"/>
        <color indexed="56"/>
        <rFont val="Calibri"/>
        <family val="2"/>
      </rPr>
      <t>XYZ Training Provider for delivery of 2 sessions of Excel Introductory Course at @$20 er hour for 15 hours (10 hours of instruction and 5 hours of prep time) each session</t>
    </r>
  </si>
  <si>
    <r>
      <rPr>
        <b/>
        <sz val="11"/>
        <color indexed="56"/>
        <rFont val="Calibri"/>
        <family val="2"/>
      </rPr>
      <t>EXAMPLE</t>
    </r>
    <r>
      <rPr>
        <sz val="11"/>
        <color indexed="56"/>
        <rFont val="Calibri"/>
        <family val="2"/>
      </rPr>
      <t xml:space="preserve"> </t>
    </r>
    <r>
      <rPr>
        <i/>
        <sz val="11"/>
        <color indexed="56"/>
        <rFont val="Calibri"/>
        <family val="2"/>
      </rPr>
      <t>Tuition for 40 incumbent workers to participate in supervisory training at either ABC Training or XYZ Training at $500 per slot.</t>
    </r>
  </si>
  <si>
    <t>Budget Category</t>
  </si>
  <si>
    <t>Name and Title</t>
  </si>
  <si>
    <r>
      <t>SAMPLE</t>
    </r>
    <r>
      <rPr>
        <b/>
        <u/>
        <sz val="18"/>
        <color indexed="8"/>
        <rFont val="Calibri"/>
        <family val="2"/>
      </rPr>
      <t>:</t>
    </r>
    <r>
      <rPr>
        <i/>
        <sz val="18"/>
        <color indexed="8"/>
        <rFont val="Calibri"/>
        <family val="2"/>
      </rPr>
      <t xml:space="preserve"> </t>
    </r>
    <r>
      <rPr>
        <u/>
        <sz val="18"/>
        <color indexed="8"/>
        <rFont val="Calibri"/>
        <family val="2"/>
      </rPr>
      <t>Budget Request Narrative Form</t>
    </r>
  </si>
  <si>
    <t>CUMULATIVE QUARTERLY GOALS (over 1-year period)</t>
  </si>
  <si>
    <t>Section II: New Employment Goals</t>
  </si>
  <si>
    <r>
      <t>1.</t>
    </r>
    <r>
      <rPr>
        <sz val="7"/>
        <color indexed="8"/>
        <rFont val="Times New Roman"/>
        <family val="1"/>
      </rPr>
      <t xml:space="preserve">       </t>
    </r>
    <r>
      <rPr>
        <sz val="11"/>
        <color indexed="8"/>
        <rFont val="Calibri"/>
        <family val="2"/>
      </rPr>
      <t>Number of participants* enrolled in training program (*additional, grant-funded)</t>
    </r>
  </si>
  <si>
    <r>
      <t>2.</t>
    </r>
    <r>
      <rPr>
        <sz val="7"/>
        <color indexed="8"/>
        <rFont val="Times New Roman"/>
        <family val="1"/>
      </rPr>
      <t xml:space="preserve">       </t>
    </r>
    <r>
      <rPr>
        <sz val="11"/>
        <color indexed="8"/>
        <rFont val="Calibri"/>
        <family val="2"/>
      </rPr>
      <t>Number of participants* completing training program</t>
    </r>
    <r>
      <rPr>
        <sz val="11"/>
        <color theme="1"/>
        <rFont val="Calibri"/>
        <family val="2"/>
        <scheme val="minor"/>
      </rPr>
      <t xml:space="preserve"> (*additional, grant-funded)</t>
    </r>
  </si>
  <si>
    <r>
      <t>3.</t>
    </r>
    <r>
      <rPr>
        <sz val="7"/>
        <color indexed="8"/>
        <rFont val="Times New Roman"/>
        <family val="1"/>
      </rPr>
      <t xml:space="preserve">       </t>
    </r>
    <r>
      <rPr>
        <sz val="11"/>
        <color indexed="8"/>
        <rFont val="Calibri"/>
        <family val="2"/>
      </rPr>
      <t>Number of participants* earning an industry recognized credential as result of training</t>
    </r>
    <r>
      <rPr>
        <sz val="11"/>
        <color theme="1"/>
        <rFont val="Calibri"/>
        <family val="2"/>
        <scheme val="minor"/>
      </rPr>
      <t xml:space="preserve"> (*additional, grant-funded)</t>
    </r>
  </si>
  <si>
    <r>
      <t>4.</t>
    </r>
    <r>
      <rPr>
        <sz val="7"/>
        <color indexed="8"/>
        <rFont val="Times New Roman"/>
        <family val="1"/>
      </rPr>
      <t xml:space="preserve">       </t>
    </r>
    <r>
      <rPr>
        <sz val="11"/>
        <color indexed="8"/>
        <rFont val="Calibri"/>
        <family val="2"/>
      </rPr>
      <t>Number of participants* placed in unsubsidized employment as a result of training who retain employment for at least 60 days</t>
    </r>
    <r>
      <rPr>
        <sz val="11"/>
        <color theme="1"/>
        <rFont val="Calibri"/>
        <family val="2"/>
        <scheme val="minor"/>
      </rPr>
      <t xml:space="preserve"> (*additional, grant-funded)</t>
    </r>
  </si>
  <si>
    <t xml:space="preserve">
Please enter your brief explanation here. Place your cursor over cell A9 and H2 for additional guidance or refer back to the RFP.</t>
  </si>
  <si>
    <t>We plan to add program seat capacity across 4 cohorts that typical serve 10 people. We plan to serve an additional 5 participants per cohort through this grant. There is a lag in completions due to training length of  ~8 weeks, which spans quarters in some cases. We expect placements to be secured within one month of program completion, and will report on job retention as placements are confirmed. All participants are expected to receive their credential prior to graduating from the program.
NOTE: these outcomes are cumulative and build upon each other with each subsequent quarterly reporting period. This is why we go from 5 to 10 enrollments between QE 12/31/20 and QE 3/31/20 rather than from 5 to 5. Please keep this in mind while completing your charts.</t>
  </si>
  <si>
    <t>5. Average Hourly Rate at Placement (&gt;$14.25)</t>
  </si>
  <si>
    <t>2020-2021 Senator Kenneth J. Donnelly 
Workforce Success Grants for Expanded Training Capacity &amp; Employment Program Performance</t>
  </si>
  <si>
    <t>2020-2021 Senator Kenneth J. Donnelly Workforce Success Grants for 
Expanded Training Capacity &amp; Employment Program Performance</t>
  </si>
  <si>
    <t xml:space="preserve">New Employment Wage </t>
  </si>
  <si>
    <r>
      <t>4.</t>
    </r>
    <r>
      <rPr>
        <sz val="7"/>
        <color indexed="8"/>
        <rFont val="Times New Roman"/>
        <family val="1"/>
      </rPr>
      <t xml:space="preserve">       </t>
    </r>
    <r>
      <rPr>
        <sz val="11"/>
        <color indexed="8"/>
        <rFont val="Calibri"/>
        <family val="2"/>
      </rPr>
      <t>Number of participants* placed in unsubsidized employment as a result of training who retain employment for at least 2 months</t>
    </r>
    <r>
      <rPr>
        <sz val="11"/>
        <color theme="1"/>
        <rFont val="Calibri"/>
        <family val="2"/>
        <scheme val="minor"/>
      </rPr>
      <t xml:space="preserve"> (*additional, grant-funded)</t>
    </r>
  </si>
  <si>
    <t>Cost Per Enrollment</t>
  </si>
  <si>
    <t>Cost Per Job Placement</t>
  </si>
  <si>
    <t>Enrollments</t>
  </si>
  <si>
    <t>Maximum Amount of Funds Allocated to Enrollments</t>
  </si>
  <si>
    <t>Job Placements</t>
  </si>
  <si>
    <t>Maximum Amount of Funds Allocated to Job Placements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</si>
</sst>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2" x14ac:knownFonts="1">
    <font>
      <sz val="11"/>
      <color theme="1"/>
      <name val="Calibri"/>
      <family val="2"/>
      <scheme val="minor"/>
    </font>
    <font>
      <u/>
      <sz val="18"/>
      <color indexed="8"/>
      <name val="Calibri"/>
      <family val="2"/>
    </font>
    <font>
      <i/>
      <sz val="18"/>
      <color indexed="8"/>
      <name val="Calibri"/>
      <family val="2"/>
    </font>
    <font>
      <b/>
      <u/>
      <sz val="18"/>
      <color indexed="8"/>
      <name val="Calibri"/>
      <family val="2"/>
    </font>
    <font>
      <sz val="11"/>
      <color indexed="56"/>
      <name val="Calibri"/>
      <family val="2"/>
    </font>
    <font>
      <sz val="10"/>
      <name val="Arial"/>
      <family val="2"/>
    </font>
    <font>
      <b/>
      <sz val="10"/>
      <name val="Arial"/>
      <family val="2"/>
    </font>
    <font>
      <sz val="11"/>
      <color indexed="8"/>
      <name val="Calibri"/>
      <family val="2"/>
    </font>
    <font>
      <sz val="7"/>
      <color indexed="8"/>
      <name val="Times New Roman"/>
      <family val="1"/>
    </font>
    <font>
      <b/>
      <sz val="11"/>
      <color indexed="56"/>
      <name val="Calibri"/>
      <family val="2"/>
    </font>
    <font>
      <b/>
      <i/>
      <u/>
      <sz val="18"/>
      <color indexed="8"/>
      <name val="Calibri"/>
      <family val="2"/>
    </font>
    <font>
      <i/>
      <sz val="11"/>
      <color indexed="56"/>
      <name val="Calibri"/>
      <family val="2"/>
    </font>
    <font>
      <sz val="8"/>
      <color indexed="81"/>
      <name val="Tahoma"/>
      <family val="2"/>
    </font>
    <font>
      <b/>
      <sz val="8"/>
      <color indexed="81"/>
      <name val="Tahoma"/>
      <family val="2"/>
    </font>
    <font>
      <sz val="9"/>
      <color indexed="81"/>
      <name val="Tahoma"/>
      <family val="2"/>
    </font>
    <font>
      <b/>
      <sz val="9"/>
      <color indexed="81"/>
      <name val="Tahoma"/>
      <family val="2"/>
    </font>
    <font>
      <sz val="10"/>
      <color indexed="81"/>
      <name val="Tahoma"/>
      <family val="2"/>
    </font>
    <font>
      <sz val="11"/>
      <color theme="1"/>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sz val="8"/>
      <color theme="1"/>
      <name val="Calibri"/>
      <family val="2"/>
    </font>
    <font>
      <sz val="12"/>
      <color theme="1"/>
      <name val="Calibri"/>
      <family val="2"/>
      <scheme val="minor"/>
    </font>
    <font>
      <b/>
      <sz val="12"/>
      <color theme="1"/>
      <name val="Calibri"/>
      <family val="2"/>
      <scheme val="minor"/>
    </font>
    <font>
      <b/>
      <sz val="12"/>
      <color theme="1"/>
      <name val="Calibri"/>
      <family val="2"/>
    </font>
    <font>
      <sz val="18"/>
      <color theme="1"/>
      <name val="Calibri"/>
      <family val="2"/>
      <scheme val="minor"/>
    </font>
    <font>
      <sz val="11"/>
      <color rgb="FF002060"/>
      <name val="Calibri"/>
      <family val="2"/>
      <scheme val="minor"/>
    </font>
    <font>
      <b/>
      <sz val="18"/>
      <color theme="1"/>
      <name val="Calibri"/>
      <family val="2"/>
    </font>
    <font>
      <b/>
      <i/>
      <sz val="12"/>
      <color theme="1"/>
      <name val="Calibri"/>
      <family val="2"/>
      <scheme val="minor"/>
    </font>
    <font>
      <b/>
      <i/>
      <sz val="13"/>
      <color theme="1"/>
      <name val="Calibri"/>
      <family val="2"/>
      <scheme val="minor"/>
    </font>
    <font>
      <b/>
      <i/>
      <sz val="13"/>
      <color indexed="8"/>
      <name val="Calibri"/>
      <family val="2"/>
      <scheme val="minor"/>
    </font>
    <font>
      <b/>
      <u/>
      <sz val="18"/>
      <color theme="1"/>
      <name val="Calibri"/>
      <family val="2"/>
      <scheme val="minor"/>
    </font>
    <font>
      <b/>
      <sz val="18"/>
      <color theme="1"/>
      <name val="Calibri"/>
      <family val="2"/>
      <scheme val="minor"/>
    </font>
    <font>
      <b/>
      <sz val="8"/>
      <color theme="1"/>
      <name val="Calibri"/>
      <family val="2"/>
      <scheme val="minor"/>
    </font>
    <font>
      <b/>
      <sz val="11"/>
      <color rgb="FF002060"/>
      <name val="Calibri"/>
      <family val="2"/>
      <scheme val="minor"/>
    </font>
    <font>
      <b/>
      <i/>
      <sz val="14"/>
      <color theme="1"/>
      <name val="Calibri"/>
      <family val="2"/>
      <scheme val="minor"/>
    </font>
    <font>
      <b/>
      <sz val="9"/>
      <color theme="1"/>
      <name val="Calibri"/>
      <family val="2"/>
      <scheme val="minor"/>
    </font>
    <font>
      <b/>
      <u/>
      <sz val="12"/>
      <color theme="1"/>
      <name val="Calibri"/>
      <family val="2"/>
      <scheme val="minor"/>
    </font>
    <font>
      <b/>
      <u/>
      <sz val="18"/>
      <color theme="1"/>
      <name val="Calibri"/>
      <family val="2"/>
    </font>
    <font>
      <b/>
      <sz val="13"/>
      <color theme="1"/>
      <name val="Calibri"/>
      <family val="2"/>
      <scheme val="minor"/>
    </font>
    <font>
      <b/>
      <sz val="16"/>
      <color theme="1"/>
      <name val="Calibri"/>
      <family val="2"/>
    </font>
    <font>
      <b/>
      <sz val="14"/>
      <color theme="1"/>
      <name val="Calibri"/>
      <family val="2"/>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47">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bottom/>
      <diagonal/>
    </border>
  </borders>
  <cellStyleXfs count="5">
    <xf numFmtId="0" fontId="0" fillId="0" borderId="0"/>
    <xf numFmtId="43" fontId="5" fillId="0" borderId="0" applyFont="0" applyFill="0" applyBorder="0" applyAlignment="0" applyProtection="0"/>
    <xf numFmtId="44" fontId="17" fillId="0" borderId="0" applyFont="0" applyFill="0" applyBorder="0" applyAlignment="0" applyProtection="0"/>
    <xf numFmtId="0" fontId="5" fillId="0" borderId="0"/>
    <xf numFmtId="9" fontId="17" fillId="0" borderId="0" applyFont="0" applyFill="0" applyBorder="0" applyAlignment="0" applyProtection="0"/>
  </cellStyleXfs>
  <cellXfs count="206">
    <xf numFmtId="0" fontId="0" fillId="0" borderId="0" xfId="0"/>
    <xf numFmtId="0" fontId="21" fillId="0" borderId="0" xfId="0" applyFont="1"/>
    <xf numFmtId="0" fontId="22" fillId="0" borderId="0" xfId="0" applyFont="1"/>
    <xf numFmtId="0" fontId="23" fillId="0" borderId="0" xfId="0" applyFont="1"/>
    <xf numFmtId="0" fontId="24" fillId="0" borderId="0" xfId="0" applyFont="1" applyAlignment="1">
      <alignment horizontal="center"/>
    </xf>
    <xf numFmtId="44" fontId="22" fillId="0" borderId="1" xfId="2" applyFont="1" applyBorder="1"/>
    <xf numFmtId="44" fontId="17" fillId="0" borderId="0" xfId="2" applyFont="1"/>
    <xf numFmtId="0" fontId="19" fillId="0" borderId="0" xfId="0" applyFont="1"/>
    <xf numFmtId="0" fontId="24" fillId="0" borderId="0" xfId="0" applyFont="1" applyAlignment="1">
      <alignment horizontal="left"/>
    </xf>
    <xf numFmtId="0" fontId="20" fillId="0" borderId="0" xfId="0" applyFont="1"/>
    <xf numFmtId="0" fontId="0" fillId="0" borderId="0" xfId="0" applyAlignment="1"/>
    <xf numFmtId="0" fontId="0" fillId="0" borderId="0" xfId="0" applyFont="1"/>
    <xf numFmtId="44" fontId="17" fillId="0" borderId="0" xfId="2" applyFont="1"/>
    <xf numFmtId="0" fontId="0" fillId="0" borderId="0" xfId="0" applyFont="1" applyAlignment="1">
      <alignment horizontal="center"/>
    </xf>
    <xf numFmtId="0" fontId="0" fillId="0" borderId="2" xfId="0" applyFont="1" applyBorder="1" applyAlignment="1">
      <alignment horizontal="left" vertical="top" wrapText="1"/>
    </xf>
    <xf numFmtId="0" fontId="25" fillId="0" borderId="0" xfId="0" applyFont="1"/>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2" xfId="0" applyFont="1" applyBorder="1" applyAlignment="1" applyProtection="1">
      <alignment horizontal="left" vertical="top" wrapText="1"/>
      <protection locked="0"/>
    </xf>
    <xf numFmtId="44" fontId="22" fillId="2" borderId="4" xfId="2" applyFont="1" applyFill="1" applyBorder="1"/>
    <xf numFmtId="0" fontId="23" fillId="3" borderId="5" xfId="0" applyFont="1" applyFill="1" applyBorder="1" applyAlignment="1">
      <alignment horizontal="center"/>
    </xf>
    <xf numFmtId="0" fontId="23" fillId="3" borderId="6" xfId="0" applyFont="1" applyFill="1" applyBorder="1" applyAlignment="1">
      <alignment horizontal="center" wrapText="1"/>
    </xf>
    <xf numFmtId="0" fontId="23" fillId="2" borderId="7" xfId="0" applyFont="1" applyFill="1" applyBorder="1" applyAlignment="1">
      <alignment horizontal="center"/>
    </xf>
    <xf numFmtId="0" fontId="28" fillId="4"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2" borderId="8" xfId="0" applyFont="1" applyFill="1" applyBorder="1" applyAlignment="1">
      <alignment horizontal="right" vertical="center" wrapText="1"/>
    </xf>
    <xf numFmtId="0" fontId="30" fillId="2" borderId="9" xfId="0" applyFont="1" applyFill="1" applyBorder="1" applyAlignment="1">
      <alignment horizontal="center" vertical="top" wrapText="1"/>
    </xf>
    <xf numFmtId="0" fontId="29" fillId="2" borderId="8" xfId="0" applyFont="1" applyFill="1" applyBorder="1" applyAlignment="1">
      <alignment horizontal="center" vertical="top" wrapText="1"/>
    </xf>
    <xf numFmtId="0" fontId="29" fillId="2" borderId="9" xfId="0" applyFont="1" applyFill="1" applyBorder="1" applyAlignment="1">
      <alignment horizontal="center" vertical="top" wrapText="1"/>
    </xf>
    <xf numFmtId="0" fontId="19" fillId="4" borderId="11" xfId="0" applyFont="1" applyFill="1" applyBorder="1" applyAlignment="1">
      <alignment horizontal="right" vertical="center" wrapText="1"/>
    </xf>
    <xf numFmtId="0" fontId="19" fillId="4" borderId="12" xfId="0" applyFont="1" applyFill="1" applyBorder="1" applyAlignment="1">
      <alignment horizontal="righ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8" fillId="4" borderId="13" xfId="0" applyFont="1" applyFill="1" applyBorder="1" applyAlignment="1">
      <alignment horizontal="center" vertical="center" wrapText="1"/>
    </xf>
    <xf numFmtId="0" fontId="30" fillId="2" borderId="13" xfId="0" applyFont="1" applyFill="1" applyBorder="1" applyAlignment="1">
      <alignment horizontal="center" vertical="top" wrapText="1"/>
    </xf>
    <xf numFmtId="0" fontId="29" fillId="2" borderId="13" xfId="0" applyFont="1" applyFill="1" applyBorder="1" applyAlignment="1">
      <alignment horizontal="center" vertical="top" wrapText="1"/>
    </xf>
    <xf numFmtId="0" fontId="4" fillId="0" borderId="14" xfId="0" applyFont="1" applyBorder="1" applyAlignment="1">
      <alignment horizontal="left" vertical="top" wrapText="1"/>
    </xf>
    <xf numFmtId="0" fontId="19" fillId="4" borderId="15" xfId="0" applyFont="1" applyFill="1" applyBorder="1" applyAlignment="1">
      <alignment horizontal="right" vertical="top" wrapText="1"/>
    </xf>
    <xf numFmtId="0" fontId="0" fillId="0" borderId="0" xfId="0" applyAlignment="1">
      <alignment vertical="center"/>
    </xf>
    <xf numFmtId="0" fontId="19" fillId="4" borderId="16" xfId="0" applyFont="1" applyFill="1" applyBorder="1" applyAlignment="1">
      <alignment horizontal="right" vertical="center" wrapText="1"/>
    </xf>
    <xf numFmtId="0" fontId="19" fillId="4" borderId="12" xfId="0" applyFont="1" applyFill="1" applyBorder="1" applyAlignment="1">
      <alignment horizontal="center" vertical="center" wrapText="1"/>
    </xf>
    <xf numFmtId="0" fontId="19" fillId="0" borderId="17" xfId="0" applyFont="1" applyBorder="1" applyAlignment="1">
      <alignment horizontal="left" vertical="top" wrapText="1"/>
    </xf>
    <xf numFmtId="0" fontId="19" fillId="4" borderId="18" xfId="0" applyFont="1" applyFill="1" applyBorder="1" applyAlignment="1">
      <alignment horizontal="right" vertical="top" wrapText="1"/>
    </xf>
    <xf numFmtId="0" fontId="29" fillId="2" borderId="19" xfId="0" applyFont="1" applyFill="1" applyBorder="1" applyAlignment="1">
      <alignment horizontal="right" vertical="center" wrapText="1"/>
    </xf>
    <xf numFmtId="0" fontId="29" fillId="2" borderId="19" xfId="0" applyFont="1" applyFill="1" applyBorder="1" applyAlignment="1">
      <alignment horizontal="center" vertical="top" wrapText="1"/>
    </xf>
    <xf numFmtId="0" fontId="0" fillId="4" borderId="20" xfId="0" applyFill="1" applyBorder="1" applyAlignment="1"/>
    <xf numFmtId="0" fontId="19" fillId="4" borderId="21" xfId="0" applyFont="1" applyFill="1" applyBorder="1" applyAlignment="1">
      <alignment horizontal="right" vertical="top" wrapText="1"/>
    </xf>
    <xf numFmtId="0" fontId="6" fillId="4" borderId="21" xfId="3" applyFont="1" applyFill="1" applyBorder="1" applyAlignment="1">
      <alignment horizontal="center"/>
    </xf>
    <xf numFmtId="164" fontId="6" fillId="4" borderId="21" xfId="1" applyNumberFormat="1" applyFont="1" applyFill="1" applyBorder="1" applyAlignment="1">
      <alignment horizontal="center"/>
    </xf>
    <xf numFmtId="2" fontId="6" fillId="4" borderId="21" xfId="1" applyNumberFormat="1" applyFont="1" applyFill="1" applyBorder="1" applyAlignment="1">
      <alignment horizontal="center"/>
    </xf>
    <xf numFmtId="0" fontId="19" fillId="4" borderId="15" xfId="0" applyFont="1" applyFill="1" applyBorder="1" applyAlignment="1">
      <alignment horizontal="right" vertical="center" wrapText="1"/>
    </xf>
    <xf numFmtId="0" fontId="19" fillId="4" borderId="18" xfId="0" applyFont="1" applyFill="1" applyBorder="1" applyAlignment="1">
      <alignment horizontal="right" vertical="center" wrapText="1"/>
    </xf>
    <xf numFmtId="0" fontId="26" fillId="4" borderId="21" xfId="0" applyFont="1" applyFill="1" applyBorder="1" applyAlignment="1">
      <alignment horizontal="left" vertical="top" wrapText="1"/>
    </xf>
    <xf numFmtId="0" fontId="19" fillId="4" borderId="21" xfId="0" applyFont="1" applyFill="1" applyBorder="1" applyAlignment="1">
      <alignment horizontal="right" vertical="center" wrapText="1"/>
    </xf>
    <xf numFmtId="0" fontId="19" fillId="0" borderId="22" xfId="0" applyFont="1" applyFill="1" applyBorder="1" applyAlignment="1">
      <alignment horizontal="right" vertical="top"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1" fillId="0" borderId="0" xfId="0" applyFont="1" applyAlignment="1">
      <alignment horizontal="center"/>
    </xf>
    <xf numFmtId="39" fontId="26" fillId="0" borderId="25" xfId="2" applyNumberFormat="1" applyFont="1" applyBorder="1" applyAlignment="1">
      <alignment horizontal="center" vertical="center" wrapText="1"/>
    </xf>
    <xf numFmtId="39" fontId="4" fillId="0" borderId="25" xfId="2" applyNumberFormat="1" applyFont="1" applyBorder="1" applyAlignment="1">
      <alignment horizontal="center" vertical="center" wrapText="1"/>
    </xf>
    <xf numFmtId="39" fontId="26" fillId="0" borderId="25" xfId="2" applyNumberFormat="1" applyFont="1" applyBorder="1" applyAlignment="1" applyProtection="1">
      <alignment horizontal="center" vertical="center" wrapText="1"/>
      <protection locked="0"/>
    </xf>
    <xf numFmtId="39" fontId="4" fillId="0" borderId="26" xfId="2" applyNumberFormat="1" applyFont="1" applyBorder="1" applyAlignment="1">
      <alignment horizontal="center" vertical="center" wrapText="1"/>
    </xf>
    <xf numFmtId="39" fontId="4" fillId="0" borderId="27" xfId="2" applyNumberFormat="1" applyFont="1" applyBorder="1" applyAlignment="1">
      <alignment horizontal="center" vertical="center" wrapText="1"/>
    </xf>
    <xf numFmtId="39" fontId="26" fillId="0" borderId="26" xfId="2" applyNumberFormat="1" applyFont="1" applyBorder="1" applyAlignment="1">
      <alignment horizontal="center" vertical="center" wrapText="1"/>
    </xf>
    <xf numFmtId="0" fontId="19" fillId="0" borderId="28" xfId="0" applyFont="1" applyFill="1" applyBorder="1" applyAlignment="1">
      <alignment horizontal="center" vertical="center" wrapText="1"/>
    </xf>
    <xf numFmtId="0" fontId="27" fillId="0" borderId="0" xfId="0" applyFont="1" applyAlignment="1">
      <alignment horizontal="center"/>
    </xf>
    <xf numFmtId="0" fontId="25" fillId="0" borderId="0" xfId="0" applyFont="1" applyAlignment="1">
      <alignment horizontal="center"/>
    </xf>
    <xf numFmtId="44" fontId="25" fillId="0" borderId="0" xfId="2" applyFont="1" applyAlignment="1"/>
    <xf numFmtId="0" fontId="33" fillId="4" borderId="19" xfId="0" applyFont="1" applyFill="1" applyBorder="1" applyAlignment="1">
      <alignment horizontal="center" vertical="center" wrapText="1"/>
    </xf>
    <xf numFmtId="39" fontId="26" fillId="0" borderId="2" xfId="2" applyNumberFormat="1" applyFont="1" applyBorder="1" applyAlignment="1">
      <alignment horizontal="center" vertical="center" wrapText="1"/>
    </xf>
    <xf numFmtId="39" fontId="17" fillId="0" borderId="2" xfId="2" applyNumberFormat="1" applyFont="1" applyBorder="1" applyAlignment="1">
      <alignment horizontal="center" vertical="center" wrapText="1"/>
    </xf>
    <xf numFmtId="39" fontId="17" fillId="0" borderId="2" xfId="2" applyNumberFormat="1" applyFont="1" applyBorder="1" applyAlignment="1">
      <alignment horizontal="center" vertical="center" wrapText="1"/>
    </xf>
    <xf numFmtId="44" fontId="17" fillId="7" borderId="29" xfId="2" applyFont="1" applyFill="1" applyBorder="1" applyAlignment="1">
      <alignment vertical="center"/>
    </xf>
    <xf numFmtId="0" fontId="25" fillId="0" borderId="0" xfId="0" applyFont="1" applyAlignment="1">
      <alignment horizontal="center" vertical="center"/>
    </xf>
    <xf numFmtId="0" fontId="0" fillId="0" borderId="0" xfId="0" applyFont="1" applyAlignment="1">
      <alignment vertical="center"/>
    </xf>
    <xf numFmtId="4" fontId="6" fillId="4" borderId="30" xfId="1" applyNumberFormat="1" applyFont="1" applyFill="1" applyBorder="1" applyAlignment="1">
      <alignment horizontal="center" vertical="center"/>
    </xf>
    <xf numFmtId="44" fontId="19" fillId="7" borderId="30" xfId="2" applyFont="1" applyFill="1" applyBorder="1" applyAlignment="1">
      <alignment vertical="center"/>
    </xf>
    <xf numFmtId="44" fontId="19" fillId="7" borderId="31" xfId="2" applyFont="1" applyFill="1" applyBorder="1" applyAlignment="1">
      <alignment vertical="center"/>
    </xf>
    <xf numFmtId="44" fontId="17" fillId="7" borderId="32" xfId="2" applyFont="1" applyFill="1" applyBorder="1" applyAlignment="1">
      <alignment vertical="center"/>
    </xf>
    <xf numFmtId="44" fontId="19" fillId="8" borderId="33" xfId="2" applyFont="1" applyFill="1" applyBorder="1" applyAlignment="1">
      <alignment vertical="center"/>
    </xf>
    <xf numFmtId="44" fontId="17" fillId="4" borderId="30" xfId="2" applyFont="1" applyFill="1" applyBorder="1" applyAlignment="1">
      <alignment vertical="center"/>
    </xf>
    <xf numFmtId="44" fontId="17" fillId="0" borderId="29" xfId="2" applyFont="1" applyBorder="1" applyAlignment="1">
      <alignment vertical="center"/>
    </xf>
    <xf numFmtId="0" fontId="0" fillId="4" borderId="34" xfId="0" applyFill="1" applyBorder="1" applyAlignment="1">
      <alignment vertical="center"/>
    </xf>
    <xf numFmtId="44" fontId="29" fillId="2" borderId="10" xfId="2" applyFont="1" applyFill="1" applyBorder="1" applyAlignment="1">
      <alignment vertical="center"/>
    </xf>
    <xf numFmtId="44" fontId="17" fillId="0" borderId="33" xfId="2" applyFont="1" applyBorder="1" applyAlignment="1">
      <alignment vertical="center"/>
    </xf>
    <xf numFmtId="0" fontId="19" fillId="4" borderId="21"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26" xfId="0" applyFont="1" applyFill="1" applyBorder="1" applyAlignment="1">
      <alignment horizontal="left" vertical="top" wrapText="1"/>
    </xf>
    <xf numFmtId="0" fontId="19" fillId="4" borderId="16" xfId="0" applyFont="1" applyFill="1" applyBorder="1" applyAlignment="1">
      <alignment horizontal="center" vertical="center" wrapText="1"/>
    </xf>
    <xf numFmtId="0" fontId="23" fillId="3" borderId="6" xfId="0" applyFont="1" applyFill="1" applyBorder="1" applyAlignment="1">
      <alignment horizontal="center"/>
    </xf>
    <xf numFmtId="0" fontId="0" fillId="0" borderId="2" xfId="0" applyBorder="1"/>
    <xf numFmtId="0" fontId="19" fillId="4" borderId="12" xfId="0" applyFont="1" applyFill="1" applyBorder="1" applyAlignment="1">
      <alignment horizontal="center" vertical="center" wrapText="1"/>
    </xf>
    <xf numFmtId="0" fontId="0" fillId="0" borderId="0" xfId="0" applyAlignment="1">
      <alignment horizontal="center"/>
    </xf>
    <xf numFmtId="44" fontId="17" fillId="0" borderId="0" xfId="2" applyFont="1" applyAlignment="1"/>
    <xf numFmtId="0" fontId="31" fillId="0" borderId="0" xfId="0" applyFont="1" applyAlignment="1">
      <alignment horizontal="center" vertical="center"/>
    </xf>
    <xf numFmtId="44" fontId="17" fillId="0" borderId="0" xfId="2" applyFont="1" applyAlignment="1">
      <alignment horizontal="center"/>
    </xf>
    <xf numFmtId="2" fontId="26" fillId="0" borderId="2" xfId="0" applyNumberFormat="1" applyFont="1" applyBorder="1" applyAlignment="1">
      <alignment horizontal="center" vertical="center" wrapText="1"/>
    </xf>
    <xf numFmtId="0" fontId="0" fillId="0" borderId="2" xfId="0" applyBorder="1" applyAlignment="1">
      <alignment horizontal="left" vertical="top" wrapText="1"/>
    </xf>
    <xf numFmtId="2" fontId="0" fillId="0" borderId="2" xfId="0" applyNumberFormat="1" applyBorder="1" applyAlignment="1">
      <alignment horizontal="center" vertical="center" wrapText="1"/>
    </xf>
    <xf numFmtId="2" fontId="0" fillId="0" borderId="2" xfId="0" applyNumberFormat="1" applyFont="1" applyBorder="1" applyAlignment="1">
      <alignment horizontal="center" vertical="center" wrapText="1"/>
    </xf>
    <xf numFmtId="2" fontId="17" fillId="0" borderId="2" xfId="2" applyNumberFormat="1" applyFont="1" applyBorder="1" applyAlignment="1">
      <alignment horizontal="center" vertical="center" wrapText="1"/>
    </xf>
    <xf numFmtId="0" fontId="19" fillId="4" borderId="11" xfId="0" applyFont="1" applyFill="1" applyBorder="1" applyAlignment="1">
      <alignment horizontal="center" vertical="center" wrapText="1"/>
    </xf>
    <xf numFmtId="0" fontId="0" fillId="0" borderId="3" xfId="0" applyFont="1" applyBorder="1" applyAlignment="1">
      <alignment horizontal="left" vertical="top" wrapText="1"/>
    </xf>
    <xf numFmtId="2" fontId="17" fillId="0" borderId="3" xfId="2" applyNumberFormat="1" applyFont="1" applyBorder="1" applyAlignment="1">
      <alignment horizontal="center" vertical="center" wrapText="1"/>
    </xf>
    <xf numFmtId="2" fontId="0" fillId="0" borderId="3" xfId="0" applyNumberFormat="1" applyFont="1" applyBorder="1" applyAlignment="1">
      <alignment horizontal="center" vertical="center" wrapText="1"/>
    </xf>
    <xf numFmtId="44" fontId="17" fillId="7" borderId="33" xfId="2" applyFont="1" applyFill="1" applyBorder="1" applyAlignment="1">
      <alignment vertical="center"/>
    </xf>
    <xf numFmtId="0" fontId="32" fillId="0" borderId="0" xfId="0" applyFont="1" applyAlignment="1">
      <alignment horizontal="center"/>
    </xf>
    <xf numFmtId="0" fontId="19" fillId="4" borderId="12" xfId="0" applyFont="1" applyFill="1" applyBorder="1" applyAlignment="1">
      <alignment horizontal="center" vertical="center" wrapText="1"/>
    </xf>
    <xf numFmtId="0" fontId="27" fillId="0" borderId="0" xfId="0" applyFont="1" applyAlignment="1">
      <alignment horizontal="center"/>
    </xf>
    <xf numFmtId="4" fontId="6" fillId="4" borderId="30" xfId="1" applyNumberFormat="1" applyFont="1" applyFill="1" applyBorder="1" applyAlignment="1">
      <alignment horizontal="center"/>
    </xf>
    <xf numFmtId="0" fontId="18" fillId="0" borderId="23" xfId="0" applyFont="1" applyFill="1" applyBorder="1" applyAlignment="1">
      <alignment horizontal="center" vertical="center" wrapText="1"/>
    </xf>
    <xf numFmtId="0" fontId="26" fillId="0" borderId="2" xfId="0" applyFont="1" applyBorder="1" applyAlignment="1">
      <alignment horizontal="center" vertical="center" wrapText="1"/>
    </xf>
    <xf numFmtId="44" fontId="17" fillId="7" borderId="29" xfId="2" applyFont="1" applyFill="1" applyBorder="1"/>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39" fontId="17" fillId="0" borderId="3" xfId="2" applyNumberFormat="1" applyFont="1" applyBorder="1" applyAlignment="1">
      <alignment horizontal="center" vertical="center" wrapText="1"/>
    </xf>
    <xf numFmtId="0" fontId="0" fillId="0" borderId="3" xfId="0" applyFont="1" applyBorder="1" applyAlignment="1">
      <alignment horizontal="center" vertical="center" wrapText="1"/>
    </xf>
    <xf numFmtId="44" fontId="17" fillId="7" borderId="33" xfId="2" applyFont="1" applyFill="1" applyBorder="1"/>
    <xf numFmtId="0" fontId="19" fillId="0" borderId="21" xfId="0" applyFont="1" applyBorder="1" applyAlignment="1">
      <alignment horizontal="left" vertical="top" wrapText="1"/>
    </xf>
    <xf numFmtId="44" fontId="19" fillId="7" borderId="30" xfId="2" applyFont="1" applyFill="1" applyBorder="1"/>
    <xf numFmtId="44" fontId="19" fillId="7" borderId="31" xfId="2" applyFont="1" applyFill="1" applyBorder="1"/>
    <xf numFmtId="0" fontId="18" fillId="0" borderId="28" xfId="0" applyFont="1" applyFill="1" applyBorder="1" applyAlignment="1">
      <alignment horizontal="center" vertical="top" wrapText="1"/>
    </xf>
    <xf numFmtId="44" fontId="17" fillId="7" borderId="32" xfId="2" applyFont="1" applyFill="1" applyBorder="1"/>
    <xf numFmtId="44" fontId="19" fillId="8" borderId="33" xfId="2" applyFont="1" applyFill="1" applyBorder="1"/>
    <xf numFmtId="44" fontId="17" fillId="4" borderId="30" xfId="2" applyFont="1" applyFill="1" applyBorder="1"/>
    <xf numFmtId="44" fontId="17" fillId="0" borderId="29" xfId="2" applyFont="1" applyBorder="1"/>
    <xf numFmtId="0" fontId="4" fillId="0" borderId="2" xfId="0" applyFont="1" applyBorder="1" applyAlignment="1">
      <alignment wrapText="1"/>
    </xf>
    <xf numFmtId="0" fontId="4" fillId="0" borderId="2" xfId="0" applyFont="1" applyBorder="1" applyAlignment="1" applyProtection="1">
      <alignment horizontal="left" vertical="top" wrapText="1"/>
      <protection locked="0"/>
    </xf>
    <xf numFmtId="0" fontId="18" fillId="0" borderId="24" xfId="0" applyFont="1" applyFill="1" applyBorder="1" applyAlignment="1">
      <alignment horizontal="center" vertical="center" wrapText="1"/>
    </xf>
    <xf numFmtId="0" fontId="0" fillId="4" borderId="34" xfId="0" applyFill="1" applyBorder="1" applyAlignment="1"/>
    <xf numFmtId="0" fontId="34" fillId="0" borderId="2" xfId="0" applyFont="1" applyBorder="1" applyAlignment="1">
      <alignment horizontal="left" vertical="top" wrapText="1"/>
    </xf>
    <xf numFmtId="0" fontId="18" fillId="0" borderId="28" xfId="0" applyFont="1" applyFill="1" applyBorder="1" applyAlignment="1">
      <alignment horizontal="center" vertical="center" wrapText="1"/>
    </xf>
    <xf numFmtId="44" fontId="29" fillId="2" borderId="10" xfId="2" applyFont="1" applyFill="1" applyBorder="1"/>
    <xf numFmtId="0" fontId="34" fillId="0" borderId="24" xfId="0" applyFont="1" applyFill="1" applyBorder="1" applyAlignment="1">
      <alignment horizontal="center" vertical="center" wrapText="1"/>
    </xf>
    <xf numFmtId="44" fontId="17" fillId="0" borderId="33" xfId="2" applyFont="1" applyBorder="1"/>
    <xf numFmtId="0" fontId="0" fillId="10" borderId="2" xfId="0" applyFill="1" applyBorder="1"/>
    <xf numFmtId="0" fontId="19" fillId="10" borderId="16" xfId="0" applyFont="1" applyFill="1" applyBorder="1" applyAlignment="1">
      <alignment vertical="top" wrapText="1"/>
    </xf>
    <xf numFmtId="0" fontId="0" fillId="7" borderId="12" xfId="0" applyFont="1" applyFill="1" applyBorder="1" applyAlignment="1">
      <alignment horizontal="left" vertical="center" wrapText="1" indent="2"/>
    </xf>
    <xf numFmtId="0" fontId="0" fillId="7" borderId="12" xfId="0" applyFont="1" applyFill="1" applyBorder="1" applyAlignment="1">
      <alignment horizontal="left" vertical="center" indent="2"/>
    </xf>
    <xf numFmtId="0" fontId="19" fillId="10" borderId="12" xfId="0" applyFont="1" applyFill="1" applyBorder="1" applyAlignment="1">
      <alignment vertical="center" wrapText="1"/>
    </xf>
    <xf numFmtId="0" fontId="19" fillId="10" borderId="2" xfId="0" applyFont="1" applyFill="1" applyBorder="1" applyAlignment="1">
      <alignment horizontal="center" vertical="center" wrapText="1"/>
    </xf>
    <xf numFmtId="0" fontId="23" fillId="11" borderId="36" xfId="0" applyFont="1" applyFill="1" applyBorder="1" applyAlignment="1">
      <alignment horizontal="left"/>
    </xf>
    <xf numFmtId="0" fontId="23" fillId="11" borderId="37" xfId="0" applyFont="1" applyFill="1" applyBorder="1" applyAlignment="1">
      <alignment horizontal="left"/>
    </xf>
    <xf numFmtId="0" fontId="23" fillId="0" borderId="39" xfId="0" applyFont="1" applyBorder="1"/>
    <xf numFmtId="0" fontId="24" fillId="11" borderId="4" xfId="0" applyFont="1" applyFill="1" applyBorder="1" applyAlignment="1">
      <alignment horizontal="left"/>
    </xf>
    <xf numFmtId="0" fontId="35" fillId="4" borderId="8"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36" fillId="4" borderId="19" xfId="0" applyFont="1" applyFill="1" applyBorder="1" applyAlignment="1">
      <alignment horizontal="center" vertical="center" wrapText="1"/>
    </xf>
    <xf numFmtId="0" fontId="19" fillId="5" borderId="2" xfId="0" applyFont="1" applyFill="1" applyBorder="1" applyAlignment="1">
      <alignment horizontal="center" vertical="center" wrapText="1"/>
    </xf>
    <xf numFmtId="44" fontId="19" fillId="5" borderId="2" xfId="2" applyFont="1" applyFill="1" applyBorder="1" applyAlignment="1">
      <alignment horizontal="center" vertical="center" wrapText="1"/>
    </xf>
    <xf numFmtId="9" fontId="19" fillId="9" borderId="2" xfId="0" applyNumberFormat="1" applyFont="1" applyFill="1" applyBorder="1" applyAlignment="1">
      <alignment horizontal="center" vertical="center"/>
    </xf>
    <xf numFmtId="0" fontId="23" fillId="14" borderId="35"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23" fillId="0" borderId="46" xfId="0" applyFont="1" applyFill="1" applyBorder="1" applyAlignment="1">
      <alignment horizontal="left" indent="1"/>
    </xf>
    <xf numFmtId="0" fontId="23" fillId="0" borderId="4" xfId="0" applyFont="1" applyBorder="1" applyAlignment="1">
      <alignment horizontal="left" indent="1"/>
    </xf>
    <xf numFmtId="44" fontId="22" fillId="0" borderId="4" xfId="2" applyFont="1" applyBorder="1"/>
    <xf numFmtId="0" fontId="23" fillId="0" borderId="46" xfId="0" applyFont="1" applyBorder="1" applyAlignment="1">
      <alignment horizontal="left" indent="1"/>
    </xf>
    <xf numFmtId="44" fontId="22" fillId="0" borderId="46" xfId="2" applyFont="1" applyBorder="1"/>
    <xf numFmtId="0" fontId="23" fillId="11" borderId="4" xfId="0" applyFont="1" applyFill="1" applyBorder="1" applyAlignment="1">
      <alignment horizontal="left"/>
    </xf>
    <xf numFmtId="9" fontId="22" fillId="0" borderId="4" xfId="4" applyFont="1" applyBorder="1"/>
    <xf numFmtId="0" fontId="23" fillId="11" borderId="4" xfId="0" applyFont="1" applyFill="1" applyBorder="1" applyAlignment="1"/>
    <xf numFmtId="44" fontId="23" fillId="0" borderId="4" xfId="0" applyNumberFormat="1" applyFont="1" applyBorder="1" applyAlignment="1"/>
    <xf numFmtId="0" fontId="23" fillId="0" borderId="4" xfId="2" applyNumberFormat="1" applyFont="1" applyBorder="1"/>
    <xf numFmtId="0" fontId="23" fillId="0" borderId="4" xfId="0" applyFont="1" applyFill="1" applyBorder="1" applyAlignment="1">
      <alignment horizontal="right" wrapText="1"/>
    </xf>
    <xf numFmtId="44" fontId="22" fillId="0" borderId="38" xfId="0" applyNumberFormat="1" applyFont="1" applyFill="1" applyBorder="1" applyAlignment="1">
      <alignment horizontal="center" wrapText="1"/>
    </xf>
    <xf numFmtId="0" fontId="37" fillId="12" borderId="7" xfId="0" applyFont="1" applyFill="1" applyBorder="1" applyAlignment="1">
      <alignment horizontal="center"/>
    </xf>
    <xf numFmtId="0" fontId="37" fillId="12" borderId="39" xfId="0" applyFont="1" applyFill="1" applyBorder="1" applyAlignment="1">
      <alignment horizontal="center"/>
    </xf>
    <xf numFmtId="0" fontId="40" fillId="0" borderId="0" xfId="0" applyFont="1" applyAlignment="1">
      <alignment horizontal="center" wrapText="1"/>
    </xf>
    <xf numFmtId="0" fontId="40" fillId="0" borderId="0" xfId="0" applyFont="1" applyAlignment="1">
      <alignment horizontal="center"/>
    </xf>
    <xf numFmtId="0" fontId="38" fillId="0" borderId="0" xfId="0" applyFont="1" applyAlignment="1">
      <alignment horizontal="center"/>
    </xf>
    <xf numFmtId="0" fontId="41" fillId="0" borderId="0" xfId="0" applyFont="1" applyAlignment="1">
      <alignment horizontal="center" wrapText="1"/>
    </xf>
    <xf numFmtId="0" fontId="27" fillId="0" borderId="0" xfId="0" applyFont="1" applyAlignment="1">
      <alignment horizontal="center" wrapText="1"/>
    </xf>
    <xf numFmtId="10" fontId="4" fillId="0" borderId="25" xfId="0" applyNumberFormat="1" applyFont="1" applyBorder="1" applyAlignment="1">
      <alignment horizontal="center" vertical="top" wrapText="1"/>
    </xf>
    <xf numFmtId="10" fontId="4" fillId="0" borderId="23" xfId="0" applyNumberFormat="1" applyFont="1" applyBorder="1" applyAlignment="1">
      <alignment horizontal="center" vertical="top" wrapText="1"/>
    </xf>
    <xf numFmtId="0" fontId="34" fillId="4" borderId="40" xfId="0" applyFont="1" applyFill="1" applyBorder="1" applyAlignment="1">
      <alignment horizontal="center" vertical="top"/>
    </xf>
    <xf numFmtId="0" fontId="19" fillId="4" borderId="18" xfId="0" applyFont="1" applyFill="1" applyBorder="1" applyAlignment="1">
      <alignment horizontal="center" vertical="top"/>
    </xf>
    <xf numFmtId="0" fontId="19" fillId="4" borderId="12" xfId="0" applyFont="1" applyFill="1" applyBorder="1" applyAlignment="1">
      <alignment horizontal="center" vertical="center" wrapText="1"/>
    </xf>
    <xf numFmtId="0" fontId="39" fillId="3" borderId="7" xfId="0" applyFont="1" applyFill="1" applyBorder="1" applyAlignment="1">
      <alignment horizontal="center" vertical="top" wrapText="1"/>
    </xf>
    <xf numFmtId="0" fontId="39" fillId="3" borderId="41" xfId="0" applyFont="1" applyFill="1" applyBorder="1" applyAlignment="1">
      <alignment horizontal="center" vertical="top" wrapText="1"/>
    </xf>
    <xf numFmtId="0" fontId="0" fillId="0" borderId="41" xfId="0" applyBorder="1" applyAlignment="1"/>
    <xf numFmtId="0" fontId="0" fillId="0" borderId="39" xfId="0" applyBorder="1" applyAlignment="1"/>
    <xf numFmtId="10" fontId="4" fillId="0" borderId="25" xfId="0" applyNumberFormat="1" applyFont="1" applyBorder="1" applyAlignment="1">
      <alignment horizontal="center" vertical="center" wrapText="1"/>
    </xf>
    <xf numFmtId="10" fontId="4" fillId="0" borderId="23" xfId="0" applyNumberFormat="1" applyFont="1" applyBorder="1" applyAlignment="1">
      <alignment horizontal="center" vertical="center" wrapText="1"/>
    </xf>
    <xf numFmtId="0" fontId="9" fillId="0" borderId="25" xfId="0" applyFont="1" applyBorder="1" applyAlignment="1">
      <alignment horizontal="center" vertical="top" wrapText="1"/>
    </xf>
    <xf numFmtId="0" fontId="19" fillId="0" borderId="23" xfId="0" applyFont="1" applyBorder="1" applyAlignment="1">
      <alignment horizontal="center" vertical="top" wrapText="1"/>
    </xf>
    <xf numFmtId="0" fontId="39" fillId="3" borderId="39" xfId="0" applyFont="1" applyFill="1" applyBorder="1" applyAlignment="1">
      <alignment horizontal="center" vertical="top" wrapText="1"/>
    </xf>
    <xf numFmtId="0" fontId="23" fillId="13" borderId="42" xfId="0" applyFont="1" applyFill="1" applyBorder="1" applyAlignment="1">
      <alignment horizontal="center" vertical="center" wrapText="1"/>
    </xf>
    <xf numFmtId="0" fontId="23" fillId="15" borderId="25" xfId="0" applyFont="1" applyFill="1" applyBorder="1" applyAlignment="1">
      <alignment horizontal="center"/>
    </xf>
    <xf numFmtId="0" fontId="23" fillId="15" borderId="43" xfId="0" applyFont="1" applyFill="1" applyBorder="1" applyAlignment="1">
      <alignment horizontal="center"/>
    </xf>
    <xf numFmtId="0" fontId="23" fillId="15" borderId="23" xfId="0" applyFont="1" applyFill="1" applyBorder="1" applyAlignment="1">
      <alignment horizontal="center"/>
    </xf>
    <xf numFmtId="0" fontId="0" fillId="6" borderId="25" xfId="0" applyFont="1" applyFill="1" applyBorder="1" applyAlignment="1">
      <alignment horizontal="center" vertical="center" wrapText="1"/>
    </xf>
    <xf numFmtId="0" fontId="0" fillId="6" borderId="43"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5" borderId="27" xfId="0" applyFont="1" applyFill="1" applyBorder="1" applyAlignment="1">
      <alignment horizontal="left" vertical="top" wrapText="1"/>
    </xf>
    <xf numFmtId="0" fontId="0" fillId="5" borderId="44" xfId="0" applyFont="1" applyFill="1" applyBorder="1" applyAlignment="1">
      <alignment horizontal="left" vertical="top" wrapText="1"/>
    </xf>
    <xf numFmtId="0" fontId="0" fillId="5" borderId="28" xfId="0" applyFont="1" applyFill="1" applyBorder="1" applyAlignment="1">
      <alignment horizontal="left" vertical="top" wrapText="1"/>
    </xf>
    <xf numFmtId="0" fontId="0" fillId="5" borderId="45"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4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18" xfId="0" applyFont="1" applyFill="1" applyBorder="1" applyAlignment="1">
      <alignment horizontal="left" vertical="top" wrapText="1"/>
    </xf>
  </cellXfs>
  <cellStyles count="5">
    <cellStyle name="Comma 2" xfId="1" xr:uid="{00000000-0005-0000-0000-000000000000}"/>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IV38"/>
  <sheetViews>
    <sheetView tabSelected="1" topLeftCell="A15" zoomScale="95" zoomScaleNormal="95" zoomScaleSheetLayoutView="100" workbookViewId="0">
      <selection activeCell="E25" sqref="E25"/>
    </sheetView>
  </sheetViews>
  <sheetFormatPr defaultRowHeight="14.4" x14ac:dyDescent="0.3"/>
  <cols>
    <col min="1" max="1" width="4.109375" customWidth="1"/>
    <col min="2" max="2" width="56.109375" customWidth="1"/>
    <col min="3" max="3" width="30.44140625" customWidth="1"/>
    <col min="4" max="10" width="16.33203125" customWidth="1"/>
  </cols>
  <sheetData>
    <row r="1" spans="2:10" ht="66.599999999999994" customHeight="1" x14ac:dyDescent="0.4">
      <c r="B1" s="170" t="s">
        <v>113</v>
      </c>
      <c r="C1" s="171"/>
    </row>
    <row r="2" spans="2:10" ht="23.4" x14ac:dyDescent="0.45">
      <c r="B2" s="172" t="s">
        <v>50</v>
      </c>
      <c r="C2" s="172"/>
      <c r="D2" s="10"/>
      <c r="E2" s="10"/>
      <c r="F2" s="10"/>
      <c r="G2" s="10"/>
      <c r="H2" s="10"/>
      <c r="I2" s="10"/>
      <c r="J2" s="10"/>
    </row>
    <row r="3" spans="2:10" ht="15" thickBot="1" x14ac:dyDescent="0.35">
      <c r="B3" s="1"/>
    </row>
    <row r="4" spans="2:10" s="3" customFormat="1" ht="16.2" thickBot="1" x14ac:dyDescent="0.35">
      <c r="B4" s="145" t="s">
        <v>13</v>
      </c>
      <c r="C4" s="144"/>
      <c r="D4" s="4"/>
    </row>
    <row r="5" spans="2:10" s="3" customFormat="1" ht="16.2" thickBot="1" x14ac:dyDescent="0.35">
      <c r="B5" s="8"/>
      <c r="D5" s="4"/>
    </row>
    <row r="6" spans="2:10" s="2" customFormat="1" ht="15.6" x14ac:dyDescent="0.3">
      <c r="B6" s="20" t="s">
        <v>14</v>
      </c>
      <c r="C6" s="21" t="s">
        <v>12</v>
      </c>
    </row>
    <row r="7" spans="2:10" s="2" customFormat="1" ht="15.6" x14ac:dyDescent="0.3">
      <c r="B7" s="142" t="s">
        <v>19</v>
      </c>
      <c r="C7" s="5">
        <f>'Part 5b-Budget Narrative'!H14</f>
        <v>0</v>
      </c>
    </row>
    <row r="8" spans="2:10" s="2" customFormat="1" ht="15.6" x14ac:dyDescent="0.3">
      <c r="B8" s="142" t="s">
        <v>15</v>
      </c>
      <c r="C8" s="5">
        <f>'Part 5b-Budget Narrative'!H27</f>
        <v>0</v>
      </c>
    </row>
    <row r="9" spans="2:10" s="2" customFormat="1" ht="15.6" x14ac:dyDescent="0.3">
      <c r="B9" s="142" t="s">
        <v>20</v>
      </c>
      <c r="C9" s="5">
        <f>'Part 5b-Budget Narrative'!H34</f>
        <v>0</v>
      </c>
    </row>
    <row r="10" spans="2:10" s="2" customFormat="1" ht="15.6" x14ac:dyDescent="0.3">
      <c r="B10" s="142" t="s">
        <v>18</v>
      </c>
      <c r="C10" s="5">
        <f>'Part 5b-Budget Narrative'!H42</f>
        <v>0</v>
      </c>
    </row>
    <row r="11" spans="2:10" s="2" customFormat="1" ht="16.2" thickBot="1" x14ac:dyDescent="0.35">
      <c r="B11" s="143" t="s">
        <v>41</v>
      </c>
      <c r="C11" s="5">
        <f>'Part 5b-Budget Narrative'!H45</f>
        <v>0</v>
      </c>
    </row>
    <row r="12" spans="2:10" s="2" customFormat="1" ht="16.2" thickBot="1" x14ac:dyDescent="0.35">
      <c r="B12" s="22" t="s">
        <v>17</v>
      </c>
      <c r="C12" s="19">
        <f>SUM(C7:C11)</f>
        <v>0</v>
      </c>
    </row>
    <row r="13" spans="2:10" s="2" customFormat="1" ht="15.6" x14ac:dyDescent="0.3"/>
    <row r="14" spans="2:10" s="2" customFormat="1" ht="16.2" thickBot="1" x14ac:dyDescent="0.35"/>
    <row r="15" spans="2:10" s="2" customFormat="1" ht="15.6" x14ac:dyDescent="0.3">
      <c r="B15" s="20" t="s">
        <v>14</v>
      </c>
      <c r="C15" s="21" t="s">
        <v>64</v>
      </c>
    </row>
    <row r="16" spans="2:10" s="2" customFormat="1" ht="15.6" x14ac:dyDescent="0.3">
      <c r="B16" s="142" t="s">
        <v>19</v>
      </c>
      <c r="C16" s="5">
        <f>'Part 5c-Match Narrative'!H16</f>
        <v>0</v>
      </c>
    </row>
    <row r="17" spans="2:4" s="2" customFormat="1" ht="15.6" x14ac:dyDescent="0.3">
      <c r="B17" s="142" t="s">
        <v>15</v>
      </c>
      <c r="C17" s="5">
        <f>'Part 5c-Match Narrative'!H29</f>
        <v>0</v>
      </c>
    </row>
    <row r="18" spans="2:4" s="2" customFormat="1" ht="15.6" x14ac:dyDescent="0.3">
      <c r="B18" s="142" t="s">
        <v>20</v>
      </c>
      <c r="C18" s="5">
        <f>'Part 5c-Match Narrative'!H36</f>
        <v>0</v>
      </c>
    </row>
    <row r="19" spans="2:4" s="2" customFormat="1" ht="15.6" x14ac:dyDescent="0.3">
      <c r="B19" s="142" t="s">
        <v>18</v>
      </c>
      <c r="C19" s="5">
        <f>'Part 5c-Match Narrative'!H44</f>
        <v>0</v>
      </c>
    </row>
    <row r="20" spans="2:4" s="2" customFormat="1" ht="16.2" thickBot="1" x14ac:dyDescent="0.35">
      <c r="B20" s="143" t="s">
        <v>41</v>
      </c>
      <c r="C20" s="5">
        <f>'Part 5c-Match Narrative'!H47</f>
        <v>0</v>
      </c>
    </row>
    <row r="21" spans="2:4" s="2" customFormat="1" ht="16.2" thickBot="1" x14ac:dyDescent="0.35">
      <c r="B21" s="22" t="s">
        <v>64</v>
      </c>
      <c r="C21" s="19">
        <f>SUM(C16:C20)</f>
        <v>0</v>
      </c>
      <c r="D21" s="162" t="e">
        <f>SUM(C21/C12)</f>
        <v>#DIV/0!</v>
      </c>
    </row>
    <row r="22" spans="2:4" s="2" customFormat="1" ht="16.2" thickBot="1" x14ac:dyDescent="0.35"/>
    <row r="23" spans="2:4" ht="16.2" thickBot="1" x14ac:dyDescent="0.35">
      <c r="B23" s="90" t="s">
        <v>37</v>
      </c>
      <c r="C23" s="21"/>
    </row>
    <row r="24" spans="2:4" ht="16.2" thickBot="1" x14ac:dyDescent="0.35">
      <c r="B24" s="161" t="s">
        <v>119</v>
      </c>
      <c r="C24" s="166">
        <f>'Part 6 Outcome Chart'!B3</f>
        <v>0</v>
      </c>
    </row>
    <row r="25" spans="2:4" ht="16.2" thickBot="1" x14ac:dyDescent="0.35">
      <c r="B25" s="156" t="s">
        <v>120</v>
      </c>
      <c r="C25" s="167">
        <f>SUM(C12/2)</f>
        <v>0</v>
      </c>
    </row>
    <row r="26" spans="2:4" ht="16.2" thickBot="1" x14ac:dyDescent="0.35">
      <c r="B26" s="157" t="s">
        <v>117</v>
      </c>
      <c r="C26" s="158" t="e">
        <f>SUM(C25/C24)</f>
        <v>#DIV/0!</v>
      </c>
    </row>
    <row r="27" spans="2:4" ht="15" thickBot="1" x14ac:dyDescent="0.35"/>
    <row r="28" spans="2:4" ht="16.2" thickBot="1" x14ac:dyDescent="0.35">
      <c r="B28" s="161" t="s">
        <v>121</v>
      </c>
      <c r="C28" s="165">
        <f>'Part 6 Outcome Chart'!B7</f>
        <v>0</v>
      </c>
    </row>
    <row r="29" spans="2:4" ht="16.2" thickBot="1" x14ac:dyDescent="0.35">
      <c r="B29" s="159" t="s">
        <v>122</v>
      </c>
      <c r="C29" s="160">
        <f>SUM(C12/2)</f>
        <v>0</v>
      </c>
    </row>
    <row r="30" spans="2:4" ht="16.2" thickBot="1" x14ac:dyDescent="0.35">
      <c r="B30" s="157" t="s">
        <v>118</v>
      </c>
      <c r="C30" s="158" t="e">
        <f>SUM(C29/C28)</f>
        <v>#DIV/0!</v>
      </c>
    </row>
    <row r="31" spans="2:4" ht="15" thickBot="1" x14ac:dyDescent="0.35"/>
    <row r="32" spans="2:4" ht="16.2" thickBot="1" x14ac:dyDescent="0.35">
      <c r="B32" s="168" t="s">
        <v>38</v>
      </c>
      <c r="C32" s="169"/>
    </row>
    <row r="33" spans="1:256" ht="16.2" thickBot="1" x14ac:dyDescent="0.35">
      <c r="B33" s="163" t="s">
        <v>115</v>
      </c>
      <c r="C33" s="164">
        <f>'Part 6 Outcome Chart'!B8*2080</f>
        <v>0</v>
      </c>
    </row>
    <row r="34" spans="1:256" x14ac:dyDescent="0.3">
      <c r="B34" s="7"/>
    </row>
    <row r="38" spans="1:256" x14ac:dyDescent="0.3">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row>
  </sheetData>
  <mergeCells count="3">
    <mergeCell ref="B32:C32"/>
    <mergeCell ref="B1:C1"/>
    <mergeCell ref="B2:C2"/>
  </mergeCells>
  <pageMargins left="0.25" right="0.25" top="0.75" bottom="0.75" header="0.3" footer="0.3"/>
  <pageSetup scale="7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I49"/>
  <sheetViews>
    <sheetView zoomScaleNormal="100" zoomScaleSheetLayoutView="55" workbookViewId="0">
      <selection activeCell="D9" sqref="D9"/>
    </sheetView>
  </sheetViews>
  <sheetFormatPr defaultRowHeight="14.4" x14ac:dyDescent="0.3"/>
  <cols>
    <col min="1" max="1" width="3.109375" customWidth="1"/>
    <col min="2" max="2" width="34.6640625" customWidth="1"/>
    <col min="3" max="3" width="20.44140625" customWidth="1"/>
    <col min="4" max="4" width="72.6640625" customWidth="1"/>
    <col min="5" max="5" width="16.44140625" customWidth="1"/>
    <col min="6" max="6" width="20.6640625" bestFit="1" customWidth="1"/>
    <col min="7" max="7" width="20.33203125" style="39" bestFit="1" customWidth="1"/>
    <col min="8" max="8" width="16.88671875" style="6" bestFit="1" customWidth="1"/>
    <col min="10" max="10" width="10.6640625" customWidth="1"/>
    <col min="11" max="11" width="11" bestFit="1" customWidth="1"/>
    <col min="12" max="12" width="6.33203125" bestFit="1" customWidth="1"/>
    <col min="13" max="14" width="6.44140625" bestFit="1" customWidth="1"/>
  </cols>
  <sheetData>
    <row r="1" spans="1:9" s="15" customFormat="1" ht="47.4" customHeight="1" x14ac:dyDescent="0.45">
      <c r="B1" s="66"/>
      <c r="C1" s="173" t="s">
        <v>114</v>
      </c>
      <c r="D1" s="174"/>
      <c r="E1" s="174"/>
      <c r="F1" s="67"/>
      <c r="G1" s="74"/>
      <c r="H1" s="68"/>
    </row>
    <row r="2" spans="1:9" s="15" customFormat="1" ht="23.4" x14ac:dyDescent="0.45">
      <c r="C2" s="58"/>
      <c r="D2" s="58" t="s">
        <v>51</v>
      </c>
      <c r="E2" s="67"/>
      <c r="F2" s="67"/>
      <c r="G2" s="74"/>
      <c r="H2" s="68"/>
    </row>
    <row r="3" spans="1:9" ht="15" thickBot="1" x14ac:dyDescent="0.35">
      <c r="A3" s="11"/>
      <c r="B3" s="13"/>
      <c r="C3" s="13"/>
      <c r="D3" s="11"/>
      <c r="E3" s="11"/>
      <c r="F3" s="11"/>
      <c r="G3" s="75"/>
      <c r="H3" s="12"/>
      <c r="I3" s="11"/>
    </row>
    <row r="4" spans="1:9" ht="34.5" customHeight="1" thickBot="1" x14ac:dyDescent="0.35">
      <c r="A4" s="11"/>
      <c r="B4" s="146" t="s">
        <v>101</v>
      </c>
      <c r="C4" s="150" t="s">
        <v>43</v>
      </c>
      <c r="D4" s="147" t="s">
        <v>47</v>
      </c>
      <c r="E4" s="34"/>
      <c r="F4" s="34"/>
      <c r="G4" s="148" t="s">
        <v>16</v>
      </c>
      <c r="H4" s="12"/>
    </row>
    <row r="5" spans="1:9" ht="18" thickBot="1" x14ac:dyDescent="0.35">
      <c r="A5" s="11"/>
      <c r="B5" s="180" t="s">
        <v>19</v>
      </c>
      <c r="C5" s="181"/>
      <c r="D5" s="182"/>
      <c r="E5" s="182"/>
      <c r="F5" s="182"/>
      <c r="G5" s="183"/>
      <c r="H5" s="12"/>
    </row>
    <row r="6" spans="1:9" x14ac:dyDescent="0.3">
      <c r="A6" s="11"/>
      <c r="B6" s="38"/>
      <c r="C6" s="47"/>
      <c r="D6" s="48" t="s">
        <v>102</v>
      </c>
      <c r="E6" s="49" t="s">
        <v>30</v>
      </c>
      <c r="F6" s="50" t="s">
        <v>31</v>
      </c>
      <c r="G6" s="76"/>
      <c r="H6" s="12"/>
    </row>
    <row r="7" spans="1:9" ht="42" customHeight="1" x14ac:dyDescent="0.3">
      <c r="A7" s="11"/>
      <c r="B7" s="179" t="s">
        <v>49</v>
      </c>
      <c r="C7" s="56"/>
      <c r="D7" s="16"/>
      <c r="E7" s="70"/>
      <c r="F7" s="70"/>
      <c r="G7" s="73">
        <f>E7*F7</f>
        <v>0</v>
      </c>
      <c r="H7" s="12"/>
    </row>
    <row r="8" spans="1:9" ht="42" customHeight="1" x14ac:dyDescent="0.3">
      <c r="A8" s="11"/>
      <c r="B8" s="179"/>
      <c r="C8" s="56"/>
      <c r="D8" s="14"/>
      <c r="E8" s="71"/>
      <c r="F8" s="71"/>
      <c r="G8" s="73">
        <f>E8*F8</f>
        <v>0</v>
      </c>
      <c r="H8" s="12"/>
    </row>
    <row r="9" spans="1:9" ht="42" customHeight="1" x14ac:dyDescent="0.3">
      <c r="A9" s="11"/>
      <c r="B9" s="41"/>
      <c r="C9" s="56"/>
      <c r="D9" s="14"/>
      <c r="E9" s="72"/>
      <c r="F9" s="71"/>
      <c r="G9" s="73">
        <f>E9*F9</f>
        <v>0</v>
      </c>
      <c r="H9" s="12"/>
    </row>
    <row r="10" spans="1:9" ht="42" customHeight="1" x14ac:dyDescent="0.3">
      <c r="A10" s="11"/>
      <c r="B10" s="41"/>
      <c r="C10" s="56"/>
      <c r="D10" s="14"/>
      <c r="E10" s="72"/>
      <c r="F10" s="71"/>
      <c r="G10" s="73">
        <f>E10*F10</f>
        <v>0</v>
      </c>
      <c r="H10" s="12"/>
    </row>
    <row r="11" spans="1:9" x14ac:dyDescent="0.3">
      <c r="A11" s="11"/>
      <c r="B11" s="38"/>
      <c r="C11" s="43"/>
      <c r="D11" s="86"/>
      <c r="E11" s="86"/>
      <c r="F11" s="38" t="s">
        <v>28</v>
      </c>
      <c r="G11" s="77">
        <f>SUM(G7:G10)</f>
        <v>0</v>
      </c>
      <c r="H11" s="12"/>
    </row>
    <row r="12" spans="1:9" x14ac:dyDescent="0.3">
      <c r="A12" s="11"/>
      <c r="B12" s="38"/>
      <c r="C12" s="55"/>
      <c r="D12" s="42"/>
      <c r="E12" s="186" t="s">
        <v>42</v>
      </c>
      <c r="F12" s="187"/>
      <c r="G12" s="78"/>
      <c r="H12" s="12"/>
    </row>
    <row r="13" spans="1:9" ht="40.5" customHeight="1" x14ac:dyDescent="0.3">
      <c r="A13" s="11"/>
      <c r="B13" s="89" t="s">
        <v>29</v>
      </c>
      <c r="C13" s="65"/>
      <c r="D13" s="37"/>
      <c r="E13" s="184"/>
      <c r="F13" s="185"/>
      <c r="G13" s="79">
        <f>E13*G11</f>
        <v>0</v>
      </c>
      <c r="H13" s="12"/>
    </row>
    <row r="14" spans="1:9" ht="15" thickBot="1" x14ac:dyDescent="0.35">
      <c r="A14" s="11"/>
      <c r="B14" s="30"/>
      <c r="C14" s="30"/>
      <c r="D14" s="87"/>
      <c r="E14" s="88"/>
      <c r="F14" s="30" t="s">
        <v>27</v>
      </c>
      <c r="G14" s="80">
        <f>G11+G13</f>
        <v>0</v>
      </c>
      <c r="H14" s="12">
        <f>G14</f>
        <v>0</v>
      </c>
    </row>
    <row r="15" spans="1:9" ht="18" thickBot="1" x14ac:dyDescent="0.35">
      <c r="A15" s="11"/>
      <c r="B15" s="180" t="s">
        <v>15</v>
      </c>
      <c r="C15" s="181"/>
      <c r="D15" s="182"/>
      <c r="E15" s="182"/>
      <c r="F15" s="182"/>
      <c r="G15" s="183"/>
      <c r="H15" s="12"/>
    </row>
    <row r="16" spans="1:9" x14ac:dyDescent="0.3">
      <c r="A16" s="11"/>
      <c r="B16" s="51"/>
      <c r="C16" s="52"/>
      <c r="D16" s="53"/>
      <c r="E16" s="49" t="s">
        <v>35</v>
      </c>
      <c r="F16" s="50" t="s">
        <v>48</v>
      </c>
      <c r="G16" s="81"/>
      <c r="H16" s="12"/>
    </row>
    <row r="17" spans="1:9" ht="35.25" customHeight="1" x14ac:dyDescent="0.3">
      <c r="A17" s="11"/>
      <c r="B17" s="31" t="s">
        <v>1</v>
      </c>
      <c r="C17" s="56"/>
      <c r="D17" s="16"/>
      <c r="E17" s="59"/>
      <c r="F17" s="59"/>
      <c r="G17" s="82">
        <f>E17*F17</f>
        <v>0</v>
      </c>
      <c r="H17" s="12"/>
    </row>
    <row r="18" spans="1:9" ht="35.25" customHeight="1" x14ac:dyDescent="0.3">
      <c r="A18" s="11"/>
      <c r="B18" s="31" t="s">
        <v>2</v>
      </c>
      <c r="C18" s="56"/>
      <c r="D18" s="16"/>
      <c r="E18" s="59"/>
      <c r="F18" s="59"/>
      <c r="G18" s="82">
        <f t="shared" ref="G18:G27" si="0">E18*F18</f>
        <v>0</v>
      </c>
      <c r="H18" s="12"/>
      <c r="I18" s="11"/>
    </row>
    <row r="19" spans="1:9" ht="35.25" customHeight="1" x14ac:dyDescent="0.3">
      <c r="A19" s="11"/>
      <c r="B19" s="31" t="s">
        <v>3</v>
      </c>
      <c r="C19" s="56"/>
      <c r="D19" s="16"/>
      <c r="E19" s="59"/>
      <c r="F19" s="59"/>
      <c r="G19" s="82">
        <f t="shared" si="0"/>
        <v>0</v>
      </c>
      <c r="H19" s="12"/>
      <c r="I19" s="11"/>
    </row>
    <row r="20" spans="1:9" ht="35.25" customHeight="1" x14ac:dyDescent="0.3">
      <c r="A20" s="11"/>
      <c r="B20" s="31" t="s">
        <v>4</v>
      </c>
      <c r="C20" s="56"/>
      <c r="D20" s="32"/>
      <c r="E20" s="60"/>
      <c r="F20" s="60"/>
      <c r="G20" s="82">
        <f t="shared" si="0"/>
        <v>0</v>
      </c>
      <c r="H20" s="12"/>
      <c r="I20" s="11"/>
    </row>
    <row r="21" spans="1:9" ht="35.25" customHeight="1" x14ac:dyDescent="0.3">
      <c r="A21" s="11"/>
      <c r="B21" s="31" t="s">
        <v>5</v>
      </c>
      <c r="C21" s="56"/>
      <c r="D21" s="16"/>
      <c r="E21" s="59"/>
      <c r="F21" s="59"/>
      <c r="G21" s="82">
        <f t="shared" si="0"/>
        <v>0</v>
      </c>
      <c r="H21" s="12"/>
      <c r="I21" s="11"/>
    </row>
    <row r="22" spans="1:9" ht="35.25" customHeight="1" x14ac:dyDescent="0.3">
      <c r="A22" s="11"/>
      <c r="B22" s="31" t="s">
        <v>6</v>
      </c>
      <c r="C22" s="56"/>
      <c r="D22" s="32"/>
      <c r="E22" s="60"/>
      <c r="F22" s="60"/>
      <c r="G22" s="82">
        <f t="shared" si="0"/>
        <v>0</v>
      </c>
      <c r="H22" s="12"/>
      <c r="I22" s="11"/>
    </row>
    <row r="23" spans="1:9" ht="35.25" customHeight="1" x14ac:dyDescent="0.3">
      <c r="A23" s="11"/>
      <c r="B23" s="31" t="s">
        <v>7</v>
      </c>
      <c r="C23" s="56"/>
      <c r="D23" s="32"/>
      <c r="E23" s="60"/>
      <c r="F23" s="60"/>
      <c r="G23" s="82">
        <f t="shared" si="0"/>
        <v>0</v>
      </c>
      <c r="H23" s="12"/>
      <c r="I23" s="11"/>
    </row>
    <row r="24" spans="1:9" ht="35.25" customHeight="1" x14ac:dyDescent="0.3">
      <c r="A24" s="11"/>
      <c r="B24" s="31" t="s">
        <v>8</v>
      </c>
      <c r="C24" s="56"/>
      <c r="D24" s="18"/>
      <c r="E24" s="61"/>
      <c r="F24" s="61"/>
      <c r="G24" s="82">
        <f t="shared" si="0"/>
        <v>0</v>
      </c>
      <c r="H24" s="12"/>
      <c r="I24" s="11"/>
    </row>
    <row r="25" spans="1:9" ht="35.25" customHeight="1" x14ac:dyDescent="0.3">
      <c r="A25" s="11"/>
      <c r="B25" s="31" t="s">
        <v>9</v>
      </c>
      <c r="C25" s="56"/>
      <c r="D25" s="32"/>
      <c r="E25" s="60"/>
      <c r="F25" s="60"/>
      <c r="G25" s="82">
        <f t="shared" si="0"/>
        <v>0</v>
      </c>
      <c r="H25" s="12"/>
      <c r="I25" s="11"/>
    </row>
    <row r="26" spans="1:9" ht="35.25" customHeight="1" x14ac:dyDescent="0.3">
      <c r="A26" s="11"/>
      <c r="B26" s="31" t="s">
        <v>10</v>
      </c>
      <c r="C26" s="56"/>
      <c r="D26" s="32"/>
      <c r="E26" s="60"/>
      <c r="F26" s="60"/>
      <c r="G26" s="82">
        <f t="shared" si="0"/>
        <v>0</v>
      </c>
      <c r="H26" s="12"/>
      <c r="I26" s="11"/>
    </row>
    <row r="27" spans="1:9" ht="35.25" customHeight="1" thickBot="1" x14ac:dyDescent="0.35">
      <c r="A27" s="11"/>
      <c r="B27" s="30" t="s">
        <v>11</v>
      </c>
      <c r="C27" s="57"/>
      <c r="D27" s="33"/>
      <c r="E27" s="62"/>
      <c r="F27" s="62"/>
      <c r="G27" s="82">
        <f t="shared" si="0"/>
        <v>0</v>
      </c>
      <c r="H27" s="12">
        <f>SUM(G17:G27)</f>
        <v>0</v>
      </c>
      <c r="I27" s="11"/>
    </row>
    <row r="28" spans="1:9" ht="18" thickBot="1" x14ac:dyDescent="0.35">
      <c r="A28" s="11"/>
      <c r="B28" s="180" t="s">
        <v>20</v>
      </c>
      <c r="C28" s="181"/>
      <c r="D28" s="182"/>
      <c r="E28" s="182"/>
      <c r="F28" s="182"/>
      <c r="G28" s="183"/>
      <c r="H28" s="12"/>
      <c r="I28" s="11"/>
    </row>
    <row r="29" spans="1:9" x14ac:dyDescent="0.3">
      <c r="A29" s="11"/>
      <c r="B29" s="51"/>
      <c r="C29" s="54"/>
      <c r="D29" s="46"/>
      <c r="E29" s="49" t="s">
        <v>35</v>
      </c>
      <c r="F29" s="50" t="s">
        <v>48</v>
      </c>
      <c r="G29" s="83"/>
      <c r="H29" s="12"/>
      <c r="I29" s="11"/>
    </row>
    <row r="30" spans="1:9" ht="40.5" customHeight="1" x14ac:dyDescent="0.3">
      <c r="A30" s="11"/>
      <c r="B30" s="31" t="s">
        <v>46</v>
      </c>
      <c r="C30" s="56"/>
      <c r="D30" s="16"/>
      <c r="E30" s="59"/>
      <c r="F30" s="59"/>
      <c r="G30" s="82">
        <f>E30*F30</f>
        <v>0</v>
      </c>
      <c r="H30" s="12"/>
      <c r="I30" s="11"/>
    </row>
    <row r="31" spans="1:9" ht="40.5" customHeight="1" x14ac:dyDescent="0.3">
      <c r="A31" s="11"/>
      <c r="B31" s="31" t="s">
        <v>45</v>
      </c>
      <c r="C31" s="56"/>
      <c r="D31" s="16"/>
      <c r="E31" s="59"/>
      <c r="F31" s="59"/>
      <c r="G31" s="82">
        <f>E31*F31</f>
        <v>0</v>
      </c>
      <c r="H31" s="12"/>
      <c r="I31" s="11"/>
    </row>
    <row r="32" spans="1:9" ht="40.5" customHeight="1" x14ac:dyDescent="0.3">
      <c r="A32" s="11"/>
      <c r="B32" s="31" t="s">
        <v>25</v>
      </c>
      <c r="C32" s="56"/>
      <c r="D32" s="32"/>
      <c r="E32" s="60"/>
      <c r="F32" s="60"/>
      <c r="G32" s="82">
        <f>E32*F32</f>
        <v>0</v>
      </c>
      <c r="H32" s="12"/>
      <c r="I32" s="9"/>
    </row>
    <row r="33" spans="1:9" ht="40.5" customHeight="1" x14ac:dyDescent="0.3">
      <c r="A33" s="11"/>
      <c r="B33" s="40" t="s">
        <v>40</v>
      </c>
      <c r="C33" s="65"/>
      <c r="D33" s="37"/>
      <c r="E33" s="63"/>
      <c r="F33" s="63"/>
      <c r="G33" s="82">
        <f>E33*F33</f>
        <v>0</v>
      </c>
      <c r="H33" s="12"/>
      <c r="I33" s="9"/>
    </row>
    <row r="34" spans="1:9" ht="40.5" customHeight="1" thickBot="1" x14ac:dyDescent="0.35">
      <c r="A34" s="11"/>
      <c r="B34" s="30" t="s">
        <v>21</v>
      </c>
      <c r="C34" s="57"/>
      <c r="D34" s="17"/>
      <c r="E34" s="64"/>
      <c r="F34" s="64"/>
      <c r="G34" s="82">
        <f>E34*F34</f>
        <v>0</v>
      </c>
      <c r="H34" s="12">
        <f>SUM(G30:G34)</f>
        <v>0</v>
      </c>
      <c r="I34" s="11"/>
    </row>
    <row r="35" spans="1:9" ht="18" thickBot="1" x14ac:dyDescent="0.35">
      <c r="A35" s="11"/>
      <c r="B35" s="180" t="s">
        <v>18</v>
      </c>
      <c r="C35" s="181"/>
      <c r="D35" s="182"/>
      <c r="E35" s="182"/>
      <c r="F35" s="182"/>
      <c r="G35" s="183"/>
      <c r="H35" s="12"/>
      <c r="I35" s="11"/>
    </row>
    <row r="36" spans="1:9" x14ac:dyDescent="0.3">
      <c r="A36" s="11"/>
      <c r="B36" s="51"/>
      <c r="C36" s="54"/>
      <c r="D36" s="46"/>
      <c r="E36" s="49" t="s">
        <v>35</v>
      </c>
      <c r="F36" s="50" t="s">
        <v>48</v>
      </c>
      <c r="G36" s="83"/>
      <c r="H36" s="12"/>
      <c r="I36" s="11"/>
    </row>
    <row r="37" spans="1:9" ht="32.25" customHeight="1" x14ac:dyDescent="0.3">
      <c r="A37" s="11"/>
      <c r="B37" s="31" t="s">
        <v>22</v>
      </c>
      <c r="C37" s="56"/>
      <c r="D37" s="32"/>
      <c r="E37" s="60"/>
      <c r="F37" s="60"/>
      <c r="G37" s="82">
        <f t="shared" ref="G37:G42" si="1">E37*F37</f>
        <v>0</v>
      </c>
      <c r="H37" s="12"/>
      <c r="I37" s="9"/>
    </row>
    <row r="38" spans="1:9" ht="32.25" customHeight="1" x14ac:dyDescent="0.3">
      <c r="A38" s="11"/>
      <c r="B38" s="40"/>
      <c r="C38" s="65"/>
      <c r="D38" s="37"/>
      <c r="E38" s="63"/>
      <c r="F38" s="63"/>
      <c r="G38" s="82">
        <f t="shared" si="1"/>
        <v>0</v>
      </c>
      <c r="H38" s="12"/>
      <c r="I38" s="9"/>
    </row>
    <row r="39" spans="1:9" ht="32.25" customHeight="1" x14ac:dyDescent="0.3">
      <c r="A39" s="11"/>
      <c r="B39" s="40"/>
      <c r="C39" s="65"/>
      <c r="D39" s="37"/>
      <c r="E39" s="63"/>
      <c r="F39" s="63"/>
      <c r="G39" s="82">
        <f t="shared" si="1"/>
        <v>0</v>
      </c>
      <c r="H39" s="12"/>
      <c r="I39" s="9"/>
    </row>
    <row r="40" spans="1:9" ht="32.25" customHeight="1" x14ac:dyDescent="0.3">
      <c r="A40" s="11"/>
      <c r="B40" s="40"/>
      <c r="C40" s="65"/>
      <c r="D40" s="37"/>
      <c r="E40" s="63"/>
      <c r="F40" s="63"/>
      <c r="G40" s="82">
        <f t="shared" si="1"/>
        <v>0</v>
      </c>
      <c r="H40" s="12"/>
      <c r="I40" s="9"/>
    </row>
    <row r="41" spans="1:9" ht="32.25" customHeight="1" x14ac:dyDescent="0.3">
      <c r="A41" s="11"/>
      <c r="B41" s="40" t="s">
        <v>39</v>
      </c>
      <c r="C41" s="65"/>
      <c r="D41" s="37"/>
      <c r="E41" s="63"/>
      <c r="F41" s="63"/>
      <c r="G41" s="82">
        <f t="shared" si="1"/>
        <v>0</v>
      </c>
      <c r="H41" s="12"/>
      <c r="I41" s="9"/>
    </row>
    <row r="42" spans="1:9" ht="32.25" customHeight="1" thickBot="1" x14ac:dyDescent="0.35">
      <c r="A42" s="11"/>
      <c r="B42" s="30" t="s">
        <v>23</v>
      </c>
      <c r="C42" s="57"/>
      <c r="D42" s="33"/>
      <c r="E42" s="62"/>
      <c r="F42" s="62"/>
      <c r="G42" s="82">
        <f t="shared" si="1"/>
        <v>0</v>
      </c>
      <c r="H42" s="12">
        <f>SUM(G37:G42)</f>
        <v>0</v>
      </c>
      <c r="I42" s="11"/>
    </row>
    <row r="43" spans="1:9" ht="18" thickBot="1" x14ac:dyDescent="0.35">
      <c r="A43" s="11"/>
      <c r="B43" s="26"/>
      <c r="C43" s="44"/>
      <c r="D43" s="27" t="s">
        <v>24</v>
      </c>
      <c r="E43" s="35"/>
      <c r="F43" s="35"/>
      <c r="G43" s="84">
        <f>SUM(G14:G42)</f>
        <v>0</v>
      </c>
      <c r="H43" s="12"/>
      <c r="I43" s="11"/>
    </row>
    <row r="44" spans="1:9" x14ac:dyDescent="0.3">
      <c r="A44" s="11"/>
      <c r="B44" s="51"/>
      <c r="C44" s="54"/>
      <c r="D44" s="46"/>
      <c r="E44" s="177" t="s">
        <v>44</v>
      </c>
      <c r="F44" s="178"/>
      <c r="G44" s="83"/>
      <c r="H44" s="12"/>
      <c r="I44" s="11"/>
    </row>
    <row r="45" spans="1:9" ht="15" thickBot="1" x14ac:dyDescent="0.35">
      <c r="A45" s="11"/>
      <c r="B45" s="30" t="s">
        <v>41</v>
      </c>
      <c r="C45" s="57"/>
      <c r="D45" s="17"/>
      <c r="E45" s="175"/>
      <c r="F45" s="176"/>
      <c r="G45" s="85">
        <f>E45*G43</f>
        <v>0</v>
      </c>
      <c r="H45" s="12">
        <f>G45</f>
        <v>0</v>
      </c>
      <c r="I45" s="11"/>
    </row>
    <row r="46" spans="1:9" ht="18" thickBot="1" x14ac:dyDescent="0.35">
      <c r="A46" s="11"/>
      <c r="B46" s="28"/>
      <c r="C46" s="45"/>
      <c r="D46" s="29" t="s">
        <v>12</v>
      </c>
      <c r="E46" s="36"/>
      <c r="F46" s="36"/>
      <c r="G46" s="84">
        <f>SUM(G45+G43)</f>
        <v>0</v>
      </c>
      <c r="H46" s="12"/>
      <c r="I46" s="11"/>
    </row>
    <row r="47" spans="1:9" x14ac:dyDescent="0.3">
      <c r="A47" s="11"/>
      <c r="B47" s="11"/>
      <c r="C47" s="11"/>
      <c r="D47" s="11"/>
      <c r="E47" s="11"/>
      <c r="F47" s="11"/>
      <c r="H47" s="12"/>
      <c r="I47" s="11"/>
    </row>
    <row r="48" spans="1:9" x14ac:dyDescent="0.3">
      <c r="A48" s="11"/>
      <c r="B48" s="11"/>
      <c r="C48" s="11"/>
      <c r="D48" s="11"/>
      <c r="E48" s="11"/>
      <c r="F48" s="11"/>
      <c r="H48" s="12" t="s">
        <v>26</v>
      </c>
      <c r="I48" s="11"/>
    </row>
    <row r="49" spans="1:9" x14ac:dyDescent="0.3">
      <c r="A49" s="11"/>
      <c r="B49" s="11"/>
      <c r="C49" s="11"/>
      <c r="D49" s="11"/>
      <c r="E49" s="11"/>
      <c r="F49" s="11"/>
      <c r="H49" s="12"/>
      <c r="I49" s="11"/>
    </row>
  </sheetData>
  <mergeCells count="10">
    <mergeCell ref="C1:E1"/>
    <mergeCell ref="E45:F45"/>
    <mergeCell ref="E44:F44"/>
    <mergeCell ref="B7:B8"/>
    <mergeCell ref="B5:G5"/>
    <mergeCell ref="B15:G15"/>
    <mergeCell ref="B28:G28"/>
    <mergeCell ref="B35:G35"/>
    <mergeCell ref="E13:F13"/>
    <mergeCell ref="E12:F12"/>
  </mergeCells>
  <printOptions horizontalCentered="1"/>
  <pageMargins left="0.05" right="0.05" top="0.05" bottom="0.0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H48"/>
  <sheetViews>
    <sheetView zoomScaleNormal="100" workbookViewId="0">
      <selection activeCell="D10" sqref="D10"/>
    </sheetView>
  </sheetViews>
  <sheetFormatPr defaultRowHeight="14.4" x14ac:dyDescent="0.3"/>
  <cols>
    <col min="1" max="1" width="3.109375" customWidth="1"/>
    <col min="2" max="2" width="34.109375" customWidth="1"/>
    <col min="3" max="3" width="21.6640625" customWidth="1"/>
    <col min="4" max="4" width="66.6640625" customWidth="1"/>
    <col min="5" max="5" width="16" style="12" customWidth="1"/>
    <col min="6" max="6" width="21.109375" style="12" bestFit="1" customWidth="1"/>
    <col min="7" max="7" width="20.44140625" style="39" customWidth="1"/>
    <col min="8" max="8" width="14.33203125" bestFit="1" customWidth="1"/>
  </cols>
  <sheetData>
    <row r="1" spans="1:8" ht="48" customHeight="1" x14ac:dyDescent="0.45">
      <c r="A1" s="66"/>
      <c r="B1" s="93"/>
      <c r="C1" s="173" t="s">
        <v>114</v>
      </c>
      <c r="D1" s="174"/>
      <c r="E1" s="174"/>
      <c r="F1" s="94"/>
    </row>
    <row r="2" spans="1:8" ht="23.4" x14ac:dyDescent="0.3">
      <c r="B2" s="95"/>
      <c r="C2" s="95"/>
      <c r="D2" s="95" t="s">
        <v>63</v>
      </c>
      <c r="E2" s="95"/>
      <c r="F2" s="96"/>
      <c r="G2" s="75"/>
      <c r="H2" s="11"/>
    </row>
    <row r="3" spans="1:8" ht="15" thickBot="1" x14ac:dyDescent="0.35">
      <c r="A3" s="11"/>
      <c r="B3" s="11"/>
      <c r="C3" s="11"/>
      <c r="D3" s="11"/>
      <c r="G3" s="75"/>
      <c r="H3" s="11"/>
    </row>
    <row r="4" spans="1:8" ht="32.25" customHeight="1" thickBot="1" x14ac:dyDescent="0.35">
      <c r="A4" s="11"/>
      <c r="B4" s="146" t="s">
        <v>53</v>
      </c>
      <c r="C4" s="69" t="s">
        <v>43</v>
      </c>
      <c r="D4" s="147" t="s">
        <v>54</v>
      </c>
      <c r="E4" s="34"/>
      <c r="F4" s="34"/>
      <c r="G4" s="148" t="s">
        <v>55</v>
      </c>
      <c r="H4" s="12"/>
    </row>
    <row r="5" spans="1:8" ht="18" thickBot="1" x14ac:dyDescent="0.35">
      <c r="A5" s="11"/>
      <c r="B5" s="180" t="s">
        <v>56</v>
      </c>
      <c r="C5" s="181"/>
      <c r="D5" s="182"/>
      <c r="E5" s="182"/>
      <c r="F5" s="182"/>
      <c r="G5" s="183"/>
      <c r="H5" s="12"/>
    </row>
    <row r="6" spans="1:8" x14ac:dyDescent="0.3">
      <c r="A6" s="11"/>
      <c r="B6" s="38"/>
      <c r="C6" s="47"/>
      <c r="D6" s="48" t="s">
        <v>102</v>
      </c>
      <c r="E6" s="49" t="s">
        <v>30</v>
      </c>
      <c r="F6" s="50" t="s">
        <v>31</v>
      </c>
      <c r="G6" s="76"/>
      <c r="H6" s="12"/>
    </row>
    <row r="7" spans="1:8" ht="34.5" customHeight="1" x14ac:dyDescent="0.3">
      <c r="A7" s="11"/>
      <c r="B7" s="179" t="s">
        <v>49</v>
      </c>
      <c r="C7" s="56"/>
      <c r="D7" s="16"/>
      <c r="E7" s="97"/>
      <c r="F7" s="97"/>
      <c r="G7" s="73">
        <f t="shared" ref="G7:G12" si="0">E7*F7</f>
        <v>0</v>
      </c>
      <c r="H7" s="12"/>
    </row>
    <row r="8" spans="1:8" ht="34.5" customHeight="1" x14ac:dyDescent="0.3">
      <c r="A8" s="11"/>
      <c r="B8" s="179"/>
      <c r="C8" s="56"/>
      <c r="D8" s="98"/>
      <c r="E8" s="99"/>
      <c r="F8" s="99"/>
      <c r="G8" s="73">
        <f t="shared" si="0"/>
        <v>0</v>
      </c>
      <c r="H8" s="12"/>
    </row>
    <row r="9" spans="1:8" ht="34.5" customHeight="1" x14ac:dyDescent="0.3">
      <c r="A9" s="11"/>
      <c r="B9" s="179"/>
      <c r="C9" s="56"/>
      <c r="D9" s="14"/>
      <c r="E9" s="100"/>
      <c r="F9" s="100"/>
      <c r="G9" s="73">
        <f t="shared" si="0"/>
        <v>0</v>
      </c>
      <c r="H9" s="12"/>
    </row>
    <row r="10" spans="1:8" ht="34.5" customHeight="1" x14ac:dyDescent="0.3">
      <c r="A10" s="11"/>
      <c r="B10" s="92"/>
      <c r="C10" s="56"/>
      <c r="D10" s="14"/>
      <c r="E10" s="101"/>
      <c r="F10" s="100"/>
      <c r="G10" s="73">
        <f t="shared" si="0"/>
        <v>0</v>
      </c>
      <c r="H10" s="12"/>
    </row>
    <row r="11" spans="1:8" ht="34.5" customHeight="1" x14ac:dyDescent="0.3">
      <c r="A11" s="11"/>
      <c r="B11" s="92"/>
      <c r="C11" s="56"/>
      <c r="D11" s="14"/>
      <c r="E11" s="101"/>
      <c r="F11" s="100"/>
      <c r="G11" s="73">
        <f t="shared" si="0"/>
        <v>0</v>
      </c>
      <c r="H11" s="12"/>
    </row>
    <row r="12" spans="1:8" ht="34.5" customHeight="1" thickBot="1" x14ac:dyDescent="0.35">
      <c r="A12" s="11"/>
      <c r="B12" s="102"/>
      <c r="C12" s="57"/>
      <c r="D12" s="103"/>
      <c r="E12" s="104"/>
      <c r="F12" s="105"/>
      <c r="G12" s="106">
        <f t="shared" si="0"/>
        <v>0</v>
      </c>
      <c r="H12" s="12"/>
    </row>
    <row r="13" spans="1:8" ht="20.100000000000001" customHeight="1" x14ac:dyDescent="0.3">
      <c r="A13" s="11"/>
      <c r="B13" s="38"/>
      <c r="C13" s="43"/>
      <c r="D13" s="86"/>
      <c r="E13" s="86"/>
      <c r="F13" s="51" t="s">
        <v>28</v>
      </c>
      <c r="G13" s="77">
        <f>SUM(G7:G12)</f>
        <v>0</v>
      </c>
      <c r="H13" s="12"/>
    </row>
    <row r="14" spans="1:8" ht="20.100000000000001" customHeight="1" x14ac:dyDescent="0.3">
      <c r="A14" s="11"/>
      <c r="B14" s="38"/>
      <c r="C14" s="55"/>
      <c r="D14" s="42"/>
      <c r="E14" s="186" t="s">
        <v>42</v>
      </c>
      <c r="F14" s="187"/>
      <c r="G14" s="78"/>
      <c r="H14" s="12"/>
    </row>
    <row r="15" spans="1:8" ht="41.25" customHeight="1" x14ac:dyDescent="0.3">
      <c r="A15" s="11"/>
      <c r="B15" s="149" t="s">
        <v>29</v>
      </c>
      <c r="C15" s="65"/>
      <c r="D15" s="37"/>
      <c r="E15" s="184"/>
      <c r="F15" s="185"/>
      <c r="G15" s="79">
        <f>E15*G13</f>
        <v>0</v>
      </c>
      <c r="H15" s="12"/>
    </row>
    <row r="16" spans="1:8" ht="15" thickBot="1" x14ac:dyDescent="0.35">
      <c r="A16" s="11"/>
      <c r="B16" s="30"/>
      <c r="C16" s="30"/>
      <c r="D16" s="87"/>
      <c r="E16" s="88"/>
      <c r="F16" s="30" t="s">
        <v>27</v>
      </c>
      <c r="G16" s="80">
        <f>G13+G15</f>
        <v>0</v>
      </c>
      <c r="H16" s="12">
        <f>SUM(G13+G15)</f>
        <v>0</v>
      </c>
    </row>
    <row r="17" spans="1:8" ht="20.100000000000001" customHeight="1" thickBot="1" x14ac:dyDescent="0.35">
      <c r="A17" s="11"/>
      <c r="B17" s="180" t="s">
        <v>57</v>
      </c>
      <c r="C17" s="181"/>
      <c r="D17" s="182"/>
      <c r="E17" s="182"/>
      <c r="F17" s="182"/>
      <c r="G17" s="183"/>
      <c r="H17" s="12"/>
    </row>
    <row r="18" spans="1:8" x14ac:dyDescent="0.3">
      <c r="A18" s="11"/>
      <c r="B18" s="51"/>
      <c r="C18" s="52"/>
      <c r="D18" s="53"/>
      <c r="E18" s="49" t="s">
        <v>35</v>
      </c>
      <c r="F18" s="50" t="s">
        <v>48</v>
      </c>
      <c r="G18" s="81"/>
      <c r="H18" s="12"/>
    </row>
    <row r="19" spans="1:8" ht="42.75" customHeight="1" x14ac:dyDescent="0.3">
      <c r="A19" s="11"/>
      <c r="B19" s="31" t="s">
        <v>1</v>
      </c>
      <c r="C19" s="56"/>
      <c r="D19" s="16"/>
      <c r="E19" s="59"/>
      <c r="F19" s="59"/>
      <c r="G19" s="82">
        <f>E19*F19</f>
        <v>0</v>
      </c>
      <c r="H19" s="12"/>
    </row>
    <row r="20" spans="1:8" ht="42.75" customHeight="1" x14ac:dyDescent="0.3">
      <c r="A20" s="11"/>
      <c r="B20" s="31" t="s">
        <v>2</v>
      </c>
      <c r="C20" s="56"/>
      <c r="D20" s="16"/>
      <c r="E20" s="59"/>
      <c r="F20" s="59"/>
      <c r="G20" s="82">
        <f t="shared" ref="G20:G29" si="1">E20*F20</f>
        <v>0</v>
      </c>
      <c r="H20" s="12"/>
    </row>
    <row r="21" spans="1:8" ht="42.75" customHeight="1" x14ac:dyDescent="0.3">
      <c r="A21" s="11"/>
      <c r="B21" s="31" t="s">
        <v>3</v>
      </c>
      <c r="C21" s="56"/>
      <c r="D21" s="16"/>
      <c r="E21" s="59"/>
      <c r="F21" s="59"/>
      <c r="G21" s="82">
        <f t="shared" si="1"/>
        <v>0</v>
      </c>
      <c r="H21" s="12"/>
    </row>
    <row r="22" spans="1:8" ht="42.75" customHeight="1" x14ac:dyDescent="0.3">
      <c r="A22" s="11"/>
      <c r="B22" s="31" t="s">
        <v>4</v>
      </c>
      <c r="C22" s="56"/>
      <c r="D22" s="32"/>
      <c r="E22" s="60"/>
      <c r="F22" s="60"/>
      <c r="G22" s="82">
        <f t="shared" si="1"/>
        <v>0</v>
      </c>
      <c r="H22" s="12"/>
    </row>
    <row r="23" spans="1:8" ht="42.75" customHeight="1" x14ac:dyDescent="0.3">
      <c r="A23" s="11"/>
      <c r="B23" s="31" t="s">
        <v>5</v>
      </c>
      <c r="C23" s="56"/>
      <c r="D23" s="16"/>
      <c r="E23" s="59"/>
      <c r="F23" s="59"/>
      <c r="G23" s="82">
        <f t="shared" si="1"/>
        <v>0</v>
      </c>
      <c r="H23" s="12"/>
    </row>
    <row r="24" spans="1:8" ht="42.75" customHeight="1" x14ac:dyDescent="0.3">
      <c r="A24" s="11"/>
      <c r="B24" s="31" t="s">
        <v>6</v>
      </c>
      <c r="C24" s="56"/>
      <c r="D24" s="32"/>
      <c r="E24" s="60"/>
      <c r="F24" s="60"/>
      <c r="G24" s="82">
        <f t="shared" si="1"/>
        <v>0</v>
      </c>
      <c r="H24" s="12"/>
    </row>
    <row r="25" spans="1:8" ht="42.75" customHeight="1" x14ac:dyDescent="0.3">
      <c r="A25" s="11"/>
      <c r="B25" s="31" t="s">
        <v>7</v>
      </c>
      <c r="C25" s="56"/>
      <c r="D25" s="32"/>
      <c r="E25" s="60"/>
      <c r="F25" s="60"/>
      <c r="G25" s="82">
        <f t="shared" si="1"/>
        <v>0</v>
      </c>
      <c r="H25" s="12"/>
    </row>
    <row r="26" spans="1:8" ht="42.75" customHeight="1" x14ac:dyDescent="0.3">
      <c r="A26" s="11"/>
      <c r="B26" s="31" t="s">
        <v>8</v>
      </c>
      <c r="C26" s="56"/>
      <c r="D26" s="18"/>
      <c r="E26" s="61"/>
      <c r="F26" s="61"/>
      <c r="G26" s="82">
        <f t="shared" si="1"/>
        <v>0</v>
      </c>
      <c r="H26" s="12"/>
    </row>
    <row r="27" spans="1:8" ht="42.75" customHeight="1" x14ac:dyDescent="0.3">
      <c r="A27" s="11"/>
      <c r="B27" s="31" t="s">
        <v>9</v>
      </c>
      <c r="C27" s="56"/>
      <c r="D27" s="32"/>
      <c r="E27" s="60"/>
      <c r="F27" s="60"/>
      <c r="G27" s="82">
        <f t="shared" si="1"/>
        <v>0</v>
      </c>
      <c r="H27" s="12"/>
    </row>
    <row r="28" spans="1:8" ht="42.75" customHeight="1" x14ac:dyDescent="0.3">
      <c r="A28" s="11"/>
      <c r="B28" s="31" t="s">
        <v>10</v>
      </c>
      <c r="C28" s="56"/>
      <c r="D28" s="32"/>
      <c r="E28" s="60"/>
      <c r="F28" s="60"/>
      <c r="G28" s="82">
        <f t="shared" si="1"/>
        <v>0</v>
      </c>
      <c r="H28" s="12"/>
    </row>
    <row r="29" spans="1:8" ht="42.75" customHeight="1" thickBot="1" x14ac:dyDescent="0.35">
      <c r="A29" s="11"/>
      <c r="B29" s="30" t="s">
        <v>11</v>
      </c>
      <c r="C29" s="57"/>
      <c r="D29" s="33"/>
      <c r="E29" s="62"/>
      <c r="F29" s="62"/>
      <c r="G29" s="82">
        <f t="shared" si="1"/>
        <v>0</v>
      </c>
      <c r="H29" s="12">
        <f>SUM(G19:G29)</f>
        <v>0</v>
      </c>
    </row>
    <row r="30" spans="1:8" ht="20.100000000000001" customHeight="1" thickBot="1" x14ac:dyDescent="0.35">
      <c r="A30" s="11"/>
      <c r="B30" s="180" t="s">
        <v>58</v>
      </c>
      <c r="C30" s="181"/>
      <c r="D30" s="181"/>
      <c r="E30" s="181"/>
      <c r="F30" s="181"/>
      <c r="G30" s="188"/>
      <c r="H30" s="12"/>
    </row>
    <row r="31" spans="1:8" x14ac:dyDescent="0.3">
      <c r="A31" s="11"/>
      <c r="B31" s="51"/>
      <c r="C31" s="54"/>
      <c r="D31" s="46"/>
      <c r="E31" s="49" t="s">
        <v>35</v>
      </c>
      <c r="F31" s="50" t="s">
        <v>48</v>
      </c>
      <c r="G31" s="83"/>
      <c r="H31" s="12"/>
    </row>
    <row r="32" spans="1:8" ht="54" customHeight="1" x14ac:dyDescent="0.3">
      <c r="A32" s="11"/>
      <c r="B32" s="31" t="s">
        <v>46</v>
      </c>
      <c r="C32" s="56"/>
      <c r="D32" s="16"/>
      <c r="E32" s="59"/>
      <c r="F32" s="59"/>
      <c r="G32" s="82">
        <f>E32*F32</f>
        <v>0</v>
      </c>
      <c r="H32" s="12"/>
    </row>
    <row r="33" spans="1:8" ht="54" customHeight="1" x14ac:dyDescent="0.3">
      <c r="A33" s="11"/>
      <c r="B33" s="31" t="s">
        <v>45</v>
      </c>
      <c r="C33" s="56"/>
      <c r="D33" s="16"/>
      <c r="E33" s="59"/>
      <c r="F33" s="59"/>
      <c r="G33" s="82">
        <f>E33*F33</f>
        <v>0</v>
      </c>
      <c r="H33" s="12"/>
    </row>
    <row r="34" spans="1:8" ht="54" customHeight="1" x14ac:dyDescent="0.3">
      <c r="A34" s="11"/>
      <c r="B34" s="31" t="s">
        <v>25</v>
      </c>
      <c r="C34" s="56"/>
      <c r="D34" s="32"/>
      <c r="E34" s="60"/>
      <c r="F34" s="60"/>
      <c r="G34" s="82">
        <f>E34*F34</f>
        <v>0</v>
      </c>
      <c r="H34" s="12"/>
    </row>
    <row r="35" spans="1:8" ht="54" customHeight="1" x14ac:dyDescent="0.3">
      <c r="A35" s="11"/>
      <c r="B35" s="40" t="s">
        <v>40</v>
      </c>
      <c r="C35" s="65"/>
      <c r="D35" s="37"/>
      <c r="E35" s="63"/>
      <c r="F35" s="63"/>
      <c r="G35" s="82">
        <f>E35*F35</f>
        <v>0</v>
      </c>
      <c r="H35" s="12"/>
    </row>
    <row r="36" spans="1:8" ht="54" customHeight="1" thickBot="1" x14ac:dyDescent="0.35">
      <c r="A36" s="11"/>
      <c r="B36" s="30" t="s">
        <v>21</v>
      </c>
      <c r="C36" s="57"/>
      <c r="D36" s="17"/>
      <c r="E36" s="64"/>
      <c r="F36" s="64"/>
      <c r="G36" s="82">
        <f>E36*F36</f>
        <v>0</v>
      </c>
      <c r="H36" s="12">
        <f>SUM(G32:G36)</f>
        <v>0</v>
      </c>
    </row>
    <row r="37" spans="1:8" ht="18" thickBot="1" x14ac:dyDescent="0.35">
      <c r="A37" s="11"/>
      <c r="B37" s="180" t="s">
        <v>59</v>
      </c>
      <c r="C37" s="181"/>
      <c r="D37" s="182"/>
      <c r="E37" s="182"/>
      <c r="F37" s="182"/>
      <c r="G37" s="183"/>
      <c r="H37" s="12"/>
    </row>
    <row r="38" spans="1:8" x14ac:dyDescent="0.3">
      <c r="A38" s="11"/>
      <c r="B38" s="51"/>
      <c r="C38" s="54"/>
      <c r="D38" s="46"/>
      <c r="E38" s="49" t="s">
        <v>35</v>
      </c>
      <c r="F38" s="50" t="s">
        <v>48</v>
      </c>
      <c r="G38" s="83"/>
      <c r="H38" s="12"/>
    </row>
    <row r="39" spans="1:8" ht="33.75" customHeight="1" x14ac:dyDescent="0.3">
      <c r="A39" s="11"/>
      <c r="B39" s="31" t="s">
        <v>22</v>
      </c>
      <c r="C39" s="56"/>
      <c r="D39" s="32"/>
      <c r="E39" s="60"/>
      <c r="F39" s="60"/>
      <c r="G39" s="82">
        <f t="shared" ref="G39:G44" si="2">E39*F39</f>
        <v>0</v>
      </c>
      <c r="H39" s="12"/>
    </row>
    <row r="40" spans="1:8" ht="33.75" customHeight="1" x14ac:dyDescent="0.3">
      <c r="A40" s="11"/>
      <c r="B40" s="40"/>
      <c r="C40" s="65"/>
      <c r="D40" s="37"/>
      <c r="E40" s="63"/>
      <c r="F40" s="63"/>
      <c r="G40" s="82">
        <f t="shared" si="2"/>
        <v>0</v>
      </c>
      <c r="H40" s="12"/>
    </row>
    <row r="41" spans="1:8" ht="33.75" customHeight="1" x14ac:dyDescent="0.3">
      <c r="A41" s="11"/>
      <c r="B41" s="40"/>
      <c r="C41" s="65"/>
      <c r="D41" s="37"/>
      <c r="E41" s="63"/>
      <c r="F41" s="63"/>
      <c r="G41" s="82">
        <f t="shared" si="2"/>
        <v>0</v>
      </c>
      <c r="H41" s="12"/>
    </row>
    <row r="42" spans="1:8" ht="33.75" customHeight="1" x14ac:dyDescent="0.3">
      <c r="A42" s="11"/>
      <c r="B42" s="40"/>
      <c r="C42" s="65"/>
      <c r="D42" s="37"/>
      <c r="E42" s="63"/>
      <c r="F42" s="63"/>
      <c r="G42" s="82">
        <f t="shared" si="2"/>
        <v>0</v>
      </c>
      <c r="H42" s="12"/>
    </row>
    <row r="43" spans="1:8" ht="33.75" customHeight="1" x14ac:dyDescent="0.3">
      <c r="B43" s="40" t="s">
        <v>39</v>
      </c>
      <c r="C43" s="65"/>
      <c r="D43" s="37"/>
      <c r="E43" s="63"/>
      <c r="F43" s="63"/>
      <c r="G43" s="82">
        <f t="shared" si="2"/>
        <v>0</v>
      </c>
      <c r="H43" s="12"/>
    </row>
    <row r="44" spans="1:8" ht="33.75" customHeight="1" thickBot="1" x14ac:dyDescent="0.35">
      <c r="B44" s="30" t="s">
        <v>23</v>
      </c>
      <c r="C44" s="57"/>
      <c r="D44" s="33"/>
      <c r="E44" s="62"/>
      <c r="F44" s="62"/>
      <c r="G44" s="82">
        <f t="shared" si="2"/>
        <v>0</v>
      </c>
      <c r="H44" s="12">
        <f>SUM(G39:G44)</f>
        <v>0</v>
      </c>
    </row>
    <row r="45" spans="1:8" ht="18" thickBot="1" x14ac:dyDescent="0.35">
      <c r="B45" s="26"/>
      <c r="C45" s="44"/>
      <c r="D45" s="27" t="s">
        <v>60</v>
      </c>
      <c r="E45" s="35"/>
      <c r="F45" s="35"/>
      <c r="G45" s="84">
        <f>SUM(G16:G44)</f>
        <v>0</v>
      </c>
      <c r="H45" s="12"/>
    </row>
    <row r="46" spans="1:8" x14ac:dyDescent="0.3">
      <c r="B46" s="51"/>
      <c r="C46" s="54"/>
      <c r="D46" s="46"/>
      <c r="E46" s="177" t="s">
        <v>44</v>
      </c>
      <c r="F46" s="178"/>
      <c r="G46" s="83"/>
      <c r="H46" s="12"/>
    </row>
    <row r="47" spans="1:8" ht="15" thickBot="1" x14ac:dyDescent="0.35">
      <c r="B47" s="30" t="s">
        <v>61</v>
      </c>
      <c r="C47" s="57"/>
      <c r="D47" s="17"/>
      <c r="E47" s="175"/>
      <c r="F47" s="176"/>
      <c r="G47" s="85">
        <f>E47*G45</f>
        <v>0</v>
      </c>
      <c r="H47" s="12">
        <f>G47</f>
        <v>0</v>
      </c>
    </row>
    <row r="48" spans="1:8" ht="18" thickBot="1" x14ac:dyDescent="0.35">
      <c r="B48" s="28"/>
      <c r="C48" s="45"/>
      <c r="D48" s="29" t="s">
        <v>62</v>
      </c>
      <c r="E48" s="36"/>
      <c r="F48" s="36"/>
      <c r="G48" s="84">
        <f>SUM(G47+G45)</f>
        <v>0</v>
      </c>
      <c r="H48" s="12"/>
    </row>
  </sheetData>
  <mergeCells count="10">
    <mergeCell ref="C1:E1"/>
    <mergeCell ref="B37:G37"/>
    <mergeCell ref="E46:F46"/>
    <mergeCell ref="E47:F47"/>
    <mergeCell ref="B5:G5"/>
    <mergeCell ref="B7:B9"/>
    <mergeCell ref="E14:F14"/>
    <mergeCell ref="E15:F15"/>
    <mergeCell ref="B17:G17"/>
    <mergeCell ref="B30:G30"/>
  </mergeCells>
  <pageMargins left="0.7" right="0.7" top="0.75" bottom="0.75" header="0.3" footer="0.3"/>
  <pageSetup scale="4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H15"/>
  <sheetViews>
    <sheetView zoomScaleNormal="100" workbookViewId="0">
      <selection activeCell="B3" sqref="B3"/>
    </sheetView>
  </sheetViews>
  <sheetFormatPr defaultRowHeight="14.4" x14ac:dyDescent="0.3"/>
  <cols>
    <col min="1" max="1" width="43.6640625" customWidth="1"/>
    <col min="2" max="3" width="15.6640625" customWidth="1"/>
    <col min="4" max="4" width="11.33203125" bestFit="1" customWidth="1"/>
    <col min="5" max="5" width="11.44140625" bestFit="1" customWidth="1"/>
    <col min="6" max="7" width="10.44140625" bestFit="1" customWidth="1"/>
    <col min="8" max="8" width="11.33203125" bestFit="1" customWidth="1"/>
  </cols>
  <sheetData>
    <row r="1" spans="1:8" ht="15.6" x14ac:dyDescent="0.3">
      <c r="A1" s="154" t="s">
        <v>33</v>
      </c>
      <c r="B1" s="189" t="s">
        <v>36</v>
      </c>
      <c r="C1" s="189"/>
      <c r="D1" s="190" t="s">
        <v>104</v>
      </c>
      <c r="E1" s="191"/>
      <c r="F1" s="191"/>
      <c r="G1" s="191"/>
      <c r="H1" s="192"/>
    </row>
    <row r="2" spans="1:8" x14ac:dyDescent="0.3">
      <c r="A2" s="140" t="s">
        <v>34</v>
      </c>
      <c r="B2" s="141" t="s">
        <v>91</v>
      </c>
      <c r="C2" s="141" t="s">
        <v>35</v>
      </c>
      <c r="D2" s="136" t="s">
        <v>86</v>
      </c>
      <c r="E2" s="136" t="s">
        <v>87</v>
      </c>
      <c r="F2" s="136" t="s">
        <v>88</v>
      </c>
      <c r="G2" s="136" t="s">
        <v>89</v>
      </c>
      <c r="H2" s="136" t="s">
        <v>90</v>
      </c>
    </row>
    <row r="3" spans="1:8" ht="28.8" x14ac:dyDescent="0.3">
      <c r="A3" s="138" t="s">
        <v>106</v>
      </c>
      <c r="B3" s="151"/>
      <c r="C3" s="155" t="s">
        <v>85</v>
      </c>
      <c r="D3" s="91"/>
      <c r="E3" s="91"/>
      <c r="F3" s="91"/>
      <c r="G3" s="91"/>
      <c r="H3" s="91">
        <f>B3</f>
        <v>0</v>
      </c>
    </row>
    <row r="4" spans="1:8" ht="28.8" x14ac:dyDescent="0.3">
      <c r="A4" s="138" t="s">
        <v>107</v>
      </c>
      <c r="B4" s="151"/>
      <c r="C4" s="153" t="str">
        <f>IF(ISERROR(B4/B3),"", B4/B3)</f>
        <v/>
      </c>
      <c r="D4" s="91"/>
      <c r="E4" s="91"/>
      <c r="F4" s="91"/>
      <c r="G4" s="91"/>
      <c r="H4" s="91">
        <f t="shared" ref="H4:H5" si="0">B4</f>
        <v>0</v>
      </c>
    </row>
    <row r="5" spans="1:8" ht="49.8" customHeight="1" x14ac:dyDescent="0.3">
      <c r="A5" s="138" t="s">
        <v>108</v>
      </c>
      <c r="B5" s="151"/>
      <c r="C5" s="153" t="str">
        <f>IF(ISERROR(B5/B4),"", B5/B4)</f>
        <v/>
      </c>
      <c r="D5" s="91"/>
      <c r="E5" s="91"/>
      <c r="F5" s="91"/>
      <c r="G5" s="91"/>
      <c r="H5" s="91">
        <f t="shared" si="0"/>
        <v>0</v>
      </c>
    </row>
    <row r="6" spans="1:8" x14ac:dyDescent="0.3">
      <c r="A6" s="140" t="s">
        <v>105</v>
      </c>
      <c r="B6" s="141"/>
      <c r="C6" s="141"/>
      <c r="D6" s="136"/>
      <c r="E6" s="136"/>
      <c r="F6" s="136"/>
      <c r="G6" s="136"/>
      <c r="H6" s="136"/>
    </row>
    <row r="7" spans="1:8" ht="67.2" customHeight="1" x14ac:dyDescent="0.3">
      <c r="A7" s="138" t="s">
        <v>116</v>
      </c>
      <c r="B7" s="151"/>
      <c r="C7" s="153" t="str">
        <f>IF(ISERROR(B7/B3),"",B7/B3)</f>
        <v/>
      </c>
      <c r="D7" s="91"/>
      <c r="E7" s="91"/>
      <c r="F7" s="91"/>
      <c r="G7" s="91"/>
      <c r="H7" s="91">
        <f>B7</f>
        <v>0</v>
      </c>
    </row>
    <row r="8" spans="1:8" x14ac:dyDescent="0.3">
      <c r="A8" s="139" t="s">
        <v>112</v>
      </c>
      <c r="B8" s="152"/>
      <c r="C8" s="193" t="s">
        <v>85</v>
      </c>
      <c r="D8" s="194"/>
      <c r="E8" s="194"/>
      <c r="F8" s="194"/>
      <c r="G8" s="194"/>
      <c r="H8" s="195"/>
    </row>
    <row r="9" spans="1:8" x14ac:dyDescent="0.3">
      <c r="A9" s="137" t="s">
        <v>65</v>
      </c>
      <c r="B9" s="196"/>
      <c r="C9" s="196"/>
      <c r="D9" s="196"/>
      <c r="E9" s="196"/>
      <c r="F9" s="196"/>
      <c r="G9" s="196"/>
      <c r="H9" s="196"/>
    </row>
    <row r="10" spans="1:8" x14ac:dyDescent="0.3">
      <c r="A10" s="197" t="s">
        <v>110</v>
      </c>
      <c r="B10" s="198"/>
      <c r="C10" s="198"/>
      <c r="D10" s="198"/>
      <c r="E10" s="198"/>
      <c r="F10" s="198"/>
      <c r="G10" s="198"/>
      <c r="H10" s="199"/>
    </row>
    <row r="11" spans="1:8" x14ac:dyDescent="0.3">
      <c r="A11" s="200"/>
      <c r="B11" s="201"/>
      <c r="C11" s="201"/>
      <c r="D11" s="201"/>
      <c r="E11" s="201"/>
      <c r="F11" s="201"/>
      <c r="G11" s="201"/>
      <c r="H11" s="202"/>
    </row>
    <row r="12" spans="1:8" x14ac:dyDescent="0.3">
      <c r="A12" s="200"/>
      <c r="B12" s="201"/>
      <c r="C12" s="201"/>
      <c r="D12" s="201"/>
      <c r="E12" s="201"/>
      <c r="F12" s="201"/>
      <c r="G12" s="201"/>
      <c r="H12" s="202"/>
    </row>
    <row r="13" spans="1:8" x14ac:dyDescent="0.3">
      <c r="A13" s="200"/>
      <c r="B13" s="201"/>
      <c r="C13" s="201"/>
      <c r="D13" s="201"/>
      <c r="E13" s="201"/>
      <c r="F13" s="201"/>
      <c r="G13" s="201"/>
      <c r="H13" s="202"/>
    </row>
    <row r="14" spans="1:8" x14ac:dyDescent="0.3">
      <c r="A14" s="200"/>
      <c r="B14" s="201"/>
      <c r="C14" s="201"/>
      <c r="D14" s="201"/>
      <c r="E14" s="201"/>
      <c r="F14" s="201"/>
      <c r="G14" s="201"/>
      <c r="H14" s="202"/>
    </row>
    <row r="15" spans="1:8" x14ac:dyDescent="0.3">
      <c r="A15" s="203"/>
      <c r="B15" s="204"/>
      <c r="C15" s="204"/>
      <c r="D15" s="204"/>
      <c r="E15" s="204"/>
      <c r="F15" s="204"/>
      <c r="G15" s="204"/>
      <c r="H15" s="205"/>
    </row>
  </sheetData>
  <mergeCells count="5">
    <mergeCell ref="B1:C1"/>
    <mergeCell ref="D1:H1"/>
    <mergeCell ref="C8:H8"/>
    <mergeCell ref="B9:H9"/>
    <mergeCell ref="A10:H15"/>
  </mergeCells>
  <pageMargins left="0.7" right="0.7" top="0.75" bottom="0.75" header="0.3" footer="0.3"/>
  <pageSetup scale="6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70" zoomScaleNormal="70" zoomScaleSheetLayoutView="55" workbookViewId="0">
      <selection activeCell="M15" sqref="M15"/>
    </sheetView>
  </sheetViews>
  <sheetFormatPr defaultRowHeight="14.4" x14ac:dyDescent="0.3"/>
  <cols>
    <col min="1" max="1" width="3.109375" customWidth="1"/>
    <col min="2" max="2" width="34.6640625" customWidth="1"/>
    <col min="3" max="3" width="20.44140625" customWidth="1"/>
    <col min="4" max="4" width="72.6640625" customWidth="1"/>
    <col min="5" max="5" width="16.44140625" customWidth="1"/>
    <col min="6" max="6" width="20.6640625" bestFit="1" customWidth="1"/>
    <col min="7" max="7" width="20.33203125" bestFit="1" customWidth="1"/>
    <col min="8" max="8" width="16.88671875" style="12" bestFit="1" customWidth="1"/>
    <col min="10" max="10" width="10.6640625" customWidth="1"/>
    <col min="11" max="11" width="11" bestFit="1" customWidth="1"/>
    <col min="12" max="12" width="6.33203125" bestFit="1" customWidth="1"/>
    <col min="13" max="14" width="6.44140625" bestFit="1" customWidth="1"/>
  </cols>
  <sheetData>
    <row r="1" spans="1:9" s="15" customFormat="1" ht="23.4" x14ac:dyDescent="0.45">
      <c r="B1" s="109"/>
      <c r="C1" s="109"/>
      <c r="D1" s="107" t="s">
        <v>52</v>
      </c>
      <c r="E1" s="67"/>
      <c r="F1" s="67"/>
      <c r="G1" s="67"/>
      <c r="H1" s="68"/>
    </row>
    <row r="2" spans="1:9" s="15" customFormat="1" ht="23.4" x14ac:dyDescent="0.45">
      <c r="C2" s="58"/>
      <c r="D2" s="58" t="s">
        <v>103</v>
      </c>
      <c r="E2" s="67"/>
      <c r="F2" s="67"/>
      <c r="G2" s="67"/>
      <c r="H2" s="68"/>
    </row>
    <row r="3" spans="1:9" ht="15" thickBot="1" x14ac:dyDescent="0.35">
      <c r="A3" s="11"/>
      <c r="B3" s="13"/>
      <c r="C3" s="13"/>
      <c r="D3" s="11"/>
      <c r="E3" s="11"/>
      <c r="F3" s="11"/>
      <c r="G3" s="11"/>
      <c r="I3" s="11"/>
    </row>
    <row r="4" spans="1:9" ht="34.5" customHeight="1" thickBot="1" x14ac:dyDescent="0.35">
      <c r="A4" s="11"/>
      <c r="B4" s="23" t="s">
        <v>0</v>
      </c>
      <c r="C4" s="69" t="s">
        <v>43</v>
      </c>
      <c r="D4" s="24" t="s">
        <v>54</v>
      </c>
      <c r="E4" s="34"/>
      <c r="F4" s="34"/>
      <c r="G4" s="25" t="s">
        <v>16</v>
      </c>
    </row>
    <row r="5" spans="1:9" ht="18" thickBot="1" x14ac:dyDescent="0.35">
      <c r="A5" s="11"/>
      <c r="B5" s="180" t="s">
        <v>19</v>
      </c>
      <c r="C5" s="181"/>
      <c r="D5" s="182"/>
      <c r="E5" s="182"/>
      <c r="F5" s="182"/>
      <c r="G5" s="183"/>
    </row>
    <row r="6" spans="1:9" x14ac:dyDescent="0.3">
      <c r="A6" s="11"/>
      <c r="B6" s="38"/>
      <c r="C6" s="47"/>
      <c r="D6" s="48" t="s">
        <v>32</v>
      </c>
      <c r="E6" s="49" t="s">
        <v>30</v>
      </c>
      <c r="F6" s="50" t="s">
        <v>31</v>
      </c>
      <c r="G6" s="110"/>
    </row>
    <row r="7" spans="1:9" ht="42" customHeight="1" x14ac:dyDescent="0.3">
      <c r="A7" s="11"/>
      <c r="B7" s="179" t="s">
        <v>49</v>
      </c>
      <c r="C7" s="111" t="s">
        <v>66</v>
      </c>
      <c r="D7" s="37" t="s">
        <v>67</v>
      </c>
      <c r="E7" s="112">
        <v>20</v>
      </c>
      <c r="F7" s="112">
        <v>1250</v>
      </c>
      <c r="G7" s="113">
        <f t="shared" ref="G7:G12" si="0">E7*F7</f>
        <v>25000</v>
      </c>
    </row>
    <row r="8" spans="1:9" ht="42" customHeight="1" x14ac:dyDescent="0.3">
      <c r="A8" s="11"/>
      <c r="B8" s="179"/>
      <c r="C8" s="111" t="s">
        <v>68</v>
      </c>
      <c r="D8" s="37" t="s">
        <v>69</v>
      </c>
      <c r="E8" s="114">
        <v>24</v>
      </c>
      <c r="F8" s="114">
        <v>2750</v>
      </c>
      <c r="G8" s="113">
        <f t="shared" si="0"/>
        <v>66000</v>
      </c>
    </row>
    <row r="9" spans="1:9" ht="42" customHeight="1" x14ac:dyDescent="0.3">
      <c r="A9" s="11"/>
      <c r="B9" s="179"/>
      <c r="C9" s="111" t="s">
        <v>68</v>
      </c>
      <c r="D9" s="37" t="s">
        <v>70</v>
      </c>
      <c r="E9" s="115">
        <v>25</v>
      </c>
      <c r="F9" s="115">
        <v>1600</v>
      </c>
      <c r="G9" s="113">
        <f t="shared" si="0"/>
        <v>40000</v>
      </c>
    </row>
    <row r="10" spans="1:9" ht="42" customHeight="1" x14ac:dyDescent="0.3">
      <c r="A10" s="11"/>
      <c r="B10" s="108"/>
      <c r="C10" s="56"/>
      <c r="D10" s="14"/>
      <c r="E10" s="72"/>
      <c r="F10" s="115"/>
      <c r="G10" s="113">
        <f t="shared" si="0"/>
        <v>0</v>
      </c>
    </row>
    <row r="11" spans="1:9" ht="42" customHeight="1" x14ac:dyDescent="0.3">
      <c r="A11" s="11"/>
      <c r="B11" s="108"/>
      <c r="C11" s="56"/>
      <c r="D11" s="14"/>
      <c r="E11" s="72"/>
      <c r="F11" s="115"/>
      <c r="G11" s="113">
        <f t="shared" si="0"/>
        <v>0</v>
      </c>
    </row>
    <row r="12" spans="1:9" ht="42" customHeight="1" thickBot="1" x14ac:dyDescent="0.35">
      <c r="A12" s="11"/>
      <c r="B12" s="102"/>
      <c r="C12" s="57"/>
      <c r="D12" s="103"/>
      <c r="E12" s="116"/>
      <c r="F12" s="117"/>
      <c r="G12" s="118">
        <f t="shared" si="0"/>
        <v>0</v>
      </c>
    </row>
    <row r="13" spans="1:9" x14ac:dyDescent="0.3">
      <c r="A13" s="11"/>
      <c r="B13" s="38"/>
      <c r="C13" s="43"/>
      <c r="D13" s="119"/>
      <c r="E13" s="119"/>
      <c r="F13" s="38" t="s">
        <v>28</v>
      </c>
      <c r="G13" s="120">
        <f>SUM(G7:G12)</f>
        <v>131000</v>
      </c>
    </row>
    <row r="14" spans="1:9" x14ac:dyDescent="0.3">
      <c r="A14" s="11"/>
      <c r="B14" s="38"/>
      <c r="C14" s="55"/>
      <c r="D14" s="42"/>
      <c r="E14" s="186" t="s">
        <v>42</v>
      </c>
      <c r="F14" s="187"/>
      <c r="G14" s="121"/>
    </row>
    <row r="15" spans="1:9" ht="40.5" customHeight="1" x14ac:dyDescent="0.3">
      <c r="A15" s="11"/>
      <c r="B15" s="149" t="s">
        <v>29</v>
      </c>
      <c r="C15" s="122" t="s">
        <v>68</v>
      </c>
      <c r="D15" s="37" t="s">
        <v>97</v>
      </c>
      <c r="E15" s="184">
        <v>0.27</v>
      </c>
      <c r="F15" s="185"/>
      <c r="G15" s="123">
        <f>E15*G13</f>
        <v>35370</v>
      </c>
    </row>
    <row r="16" spans="1:9" ht="15" thickBot="1" x14ac:dyDescent="0.35">
      <c r="A16" s="11"/>
      <c r="B16" s="30"/>
      <c r="C16" s="30"/>
      <c r="D16" s="87"/>
      <c r="E16" s="88"/>
      <c r="F16" s="30" t="s">
        <v>27</v>
      </c>
      <c r="G16" s="124">
        <f>G13+G15</f>
        <v>166370</v>
      </c>
      <c r="H16" s="12">
        <f>SUM(G13+G15)</f>
        <v>166370</v>
      </c>
    </row>
    <row r="17" spans="1:9" ht="18" thickBot="1" x14ac:dyDescent="0.35">
      <c r="A17" s="11"/>
      <c r="B17" s="180" t="s">
        <v>15</v>
      </c>
      <c r="C17" s="181"/>
      <c r="D17" s="182"/>
      <c r="E17" s="182"/>
      <c r="F17" s="182"/>
      <c r="G17" s="183"/>
    </row>
    <row r="18" spans="1:9" x14ac:dyDescent="0.3">
      <c r="A18" s="11"/>
      <c r="B18" s="51"/>
      <c r="C18" s="52"/>
      <c r="D18" s="53"/>
      <c r="E18" s="49" t="s">
        <v>35</v>
      </c>
      <c r="F18" s="50" t="s">
        <v>48</v>
      </c>
      <c r="G18" s="125"/>
    </row>
    <row r="19" spans="1:9" ht="35.25" customHeight="1" x14ac:dyDescent="0.3">
      <c r="A19" s="11"/>
      <c r="B19" s="31" t="s">
        <v>1</v>
      </c>
      <c r="C19" s="111" t="s">
        <v>68</v>
      </c>
      <c r="D19" s="32" t="s">
        <v>71</v>
      </c>
      <c r="E19" s="59">
        <v>0.5</v>
      </c>
      <c r="F19" s="59">
        <f>20*41</f>
        <v>820</v>
      </c>
      <c r="G19" s="126">
        <f>E19*F19</f>
        <v>410</v>
      </c>
    </row>
    <row r="20" spans="1:9" ht="35.25" customHeight="1" x14ac:dyDescent="0.3">
      <c r="A20" s="11"/>
      <c r="B20" s="31" t="s">
        <v>2</v>
      </c>
      <c r="C20" s="111" t="s">
        <v>72</v>
      </c>
      <c r="D20" s="16" t="s">
        <v>73</v>
      </c>
      <c r="E20" s="59">
        <v>40</v>
      </c>
      <c r="F20" s="59">
        <v>24</v>
      </c>
      <c r="G20" s="126">
        <f t="shared" ref="G20:G29" si="1">E20*F20</f>
        <v>960</v>
      </c>
      <c r="I20" s="11"/>
    </row>
    <row r="21" spans="1:9" ht="35.25" customHeight="1" x14ac:dyDescent="0.3">
      <c r="A21" s="11"/>
      <c r="B21" s="31" t="s">
        <v>3</v>
      </c>
      <c r="C21" s="111" t="s">
        <v>72</v>
      </c>
      <c r="D21" s="32" t="s">
        <v>74</v>
      </c>
      <c r="E21" s="59">
        <v>15</v>
      </c>
      <c r="F21" s="59">
        <v>36</v>
      </c>
      <c r="G21" s="126">
        <f t="shared" si="1"/>
        <v>540</v>
      </c>
      <c r="I21" s="11"/>
    </row>
    <row r="22" spans="1:9" ht="35.25" customHeight="1" x14ac:dyDescent="0.3">
      <c r="A22" s="11"/>
      <c r="B22" s="31" t="s">
        <v>4</v>
      </c>
      <c r="C22" s="111" t="s">
        <v>68</v>
      </c>
      <c r="D22" s="32" t="s">
        <v>75</v>
      </c>
      <c r="E22" s="60">
        <v>150</v>
      </c>
      <c r="F22" s="60">
        <v>24</v>
      </c>
      <c r="G22" s="126">
        <f t="shared" si="1"/>
        <v>3600</v>
      </c>
      <c r="I22" s="11"/>
    </row>
    <row r="23" spans="1:9" ht="35.25" customHeight="1" x14ac:dyDescent="0.3">
      <c r="A23" s="11"/>
      <c r="B23" s="31" t="s">
        <v>5</v>
      </c>
      <c r="C23" s="111" t="s">
        <v>68</v>
      </c>
      <c r="D23" s="127" t="s">
        <v>76</v>
      </c>
      <c r="E23" s="59">
        <v>2000</v>
      </c>
      <c r="F23" s="59">
        <v>1</v>
      </c>
      <c r="G23" s="126">
        <f t="shared" si="1"/>
        <v>2000</v>
      </c>
      <c r="I23" s="11"/>
    </row>
    <row r="24" spans="1:9" ht="35.25" customHeight="1" x14ac:dyDescent="0.3">
      <c r="A24" s="11"/>
      <c r="B24" s="31" t="s">
        <v>6</v>
      </c>
      <c r="C24" s="111" t="s">
        <v>68</v>
      </c>
      <c r="D24" s="32" t="s">
        <v>77</v>
      </c>
      <c r="E24" s="60">
        <v>200</v>
      </c>
      <c r="F24" s="60">
        <v>1</v>
      </c>
      <c r="G24" s="126">
        <f t="shared" si="1"/>
        <v>200</v>
      </c>
      <c r="I24" s="11"/>
    </row>
    <row r="25" spans="1:9" ht="35.25" customHeight="1" x14ac:dyDescent="0.3">
      <c r="A25" s="11"/>
      <c r="B25" s="31" t="s">
        <v>7</v>
      </c>
      <c r="C25" s="111" t="s">
        <v>72</v>
      </c>
      <c r="D25" s="32" t="s">
        <v>78</v>
      </c>
      <c r="E25" s="60">
        <v>15</v>
      </c>
      <c r="F25" s="60">
        <v>36</v>
      </c>
      <c r="G25" s="126">
        <f t="shared" si="1"/>
        <v>540</v>
      </c>
      <c r="I25" s="11"/>
    </row>
    <row r="26" spans="1:9" ht="35.25" customHeight="1" x14ac:dyDescent="0.3">
      <c r="A26" s="11"/>
      <c r="B26" s="31" t="s">
        <v>8</v>
      </c>
      <c r="C26" s="111" t="s">
        <v>68</v>
      </c>
      <c r="D26" s="128" t="s">
        <v>79</v>
      </c>
      <c r="E26" s="61">
        <v>50</v>
      </c>
      <c r="F26" s="61">
        <v>36</v>
      </c>
      <c r="G26" s="126">
        <f t="shared" si="1"/>
        <v>1800</v>
      </c>
      <c r="I26" s="11"/>
    </row>
    <row r="27" spans="1:9" ht="35.25" customHeight="1" x14ac:dyDescent="0.3">
      <c r="A27" s="11"/>
      <c r="B27" s="31" t="s">
        <v>9</v>
      </c>
      <c r="C27" s="111" t="s">
        <v>72</v>
      </c>
      <c r="D27" s="32" t="s">
        <v>80</v>
      </c>
      <c r="E27" s="60">
        <v>10</v>
      </c>
      <c r="F27" s="60">
        <v>36</v>
      </c>
      <c r="G27" s="126">
        <f t="shared" si="1"/>
        <v>360</v>
      </c>
      <c r="I27" s="11"/>
    </row>
    <row r="28" spans="1:9" ht="35.25" customHeight="1" x14ac:dyDescent="0.3">
      <c r="A28" s="11"/>
      <c r="B28" s="31" t="s">
        <v>10</v>
      </c>
      <c r="C28" s="111" t="s">
        <v>68</v>
      </c>
      <c r="D28" s="32" t="s">
        <v>81</v>
      </c>
      <c r="E28" s="60">
        <v>1300</v>
      </c>
      <c r="F28" s="60">
        <v>1</v>
      </c>
      <c r="G28" s="126">
        <f t="shared" si="1"/>
        <v>1300</v>
      </c>
      <c r="I28" s="11"/>
    </row>
    <row r="29" spans="1:9" ht="35.25" customHeight="1" thickBot="1" x14ac:dyDescent="0.35">
      <c r="A29" s="11"/>
      <c r="B29" s="30" t="s">
        <v>11</v>
      </c>
      <c r="C29" s="129" t="s">
        <v>68</v>
      </c>
      <c r="D29" s="33" t="s">
        <v>82</v>
      </c>
      <c r="E29" s="62">
        <v>30</v>
      </c>
      <c r="F29" s="62">
        <v>10</v>
      </c>
      <c r="G29" s="126">
        <f t="shared" si="1"/>
        <v>300</v>
      </c>
      <c r="H29" s="12">
        <f>SUM(G19:G29)</f>
        <v>12010</v>
      </c>
      <c r="I29" s="11"/>
    </row>
    <row r="30" spans="1:9" ht="18" thickBot="1" x14ac:dyDescent="0.35">
      <c r="A30" s="11"/>
      <c r="B30" s="180" t="s">
        <v>20</v>
      </c>
      <c r="C30" s="181"/>
      <c r="D30" s="182"/>
      <c r="E30" s="182"/>
      <c r="F30" s="182"/>
      <c r="G30" s="183"/>
      <c r="I30" s="11"/>
    </row>
    <row r="31" spans="1:9" x14ac:dyDescent="0.3">
      <c r="A31" s="11"/>
      <c r="B31" s="51"/>
      <c r="C31" s="54"/>
      <c r="D31" s="46"/>
      <c r="E31" s="49" t="s">
        <v>35</v>
      </c>
      <c r="F31" s="50" t="s">
        <v>48</v>
      </c>
      <c r="G31" s="130"/>
      <c r="I31" s="11"/>
    </row>
    <row r="32" spans="1:9" ht="34.5" customHeight="1" x14ac:dyDescent="0.3">
      <c r="A32" s="11"/>
      <c r="B32" s="31" t="s">
        <v>46</v>
      </c>
      <c r="C32" s="111" t="s">
        <v>68</v>
      </c>
      <c r="D32" s="131" t="s">
        <v>94</v>
      </c>
      <c r="E32" s="59">
        <v>250</v>
      </c>
      <c r="F32" s="59">
        <v>40</v>
      </c>
      <c r="G32" s="126">
        <f>E32*F32</f>
        <v>10000</v>
      </c>
      <c r="I32" s="11"/>
    </row>
    <row r="33" spans="1:9" ht="40.5" customHeight="1" x14ac:dyDescent="0.3">
      <c r="A33" s="11"/>
      <c r="B33" s="31" t="s">
        <v>45</v>
      </c>
      <c r="C33" s="111" t="s">
        <v>68</v>
      </c>
      <c r="D33" s="131" t="s">
        <v>96</v>
      </c>
      <c r="E33" s="59">
        <v>500</v>
      </c>
      <c r="F33" s="59">
        <v>40</v>
      </c>
      <c r="G33" s="126">
        <f>E33*F33</f>
        <v>20000</v>
      </c>
      <c r="I33" s="11"/>
    </row>
    <row r="34" spans="1:9" ht="40.5" customHeight="1" x14ac:dyDescent="0.3">
      <c r="A34" s="11"/>
      <c r="B34" s="31" t="s">
        <v>25</v>
      </c>
      <c r="C34" s="111" t="s">
        <v>68</v>
      </c>
      <c r="D34" s="32" t="s">
        <v>93</v>
      </c>
      <c r="E34" s="60">
        <v>25</v>
      </c>
      <c r="F34" s="60">
        <v>40</v>
      </c>
      <c r="G34" s="126">
        <f>E34*F34</f>
        <v>1000</v>
      </c>
      <c r="I34" s="9"/>
    </row>
    <row r="35" spans="1:9" ht="40.5" customHeight="1" x14ac:dyDescent="0.3">
      <c r="A35" s="11"/>
      <c r="B35" s="40" t="s">
        <v>40</v>
      </c>
      <c r="C35" s="132" t="s">
        <v>68</v>
      </c>
      <c r="D35" s="37" t="s">
        <v>100</v>
      </c>
      <c r="E35" s="63">
        <v>500</v>
      </c>
      <c r="F35" s="63">
        <v>40</v>
      </c>
      <c r="G35" s="126">
        <f>E35*F35</f>
        <v>20000</v>
      </c>
      <c r="I35" s="9"/>
    </row>
    <row r="36" spans="1:9" ht="72.599999999999994" thickBot="1" x14ac:dyDescent="0.35">
      <c r="A36" s="11"/>
      <c r="B36" s="30" t="s">
        <v>21</v>
      </c>
      <c r="C36" s="129" t="s">
        <v>68</v>
      </c>
      <c r="D36" s="33" t="s">
        <v>95</v>
      </c>
      <c r="E36" s="64">
        <v>50</v>
      </c>
      <c r="F36" s="64">
        <v>40</v>
      </c>
      <c r="G36" s="126">
        <f>E36*F36</f>
        <v>2000</v>
      </c>
      <c r="H36" s="12">
        <f>SUM(G32:G36)</f>
        <v>53000</v>
      </c>
      <c r="I36" s="11"/>
    </row>
    <row r="37" spans="1:9" ht="18" thickBot="1" x14ac:dyDescent="0.35">
      <c r="A37" s="11"/>
      <c r="B37" s="180" t="s">
        <v>18</v>
      </c>
      <c r="C37" s="181"/>
      <c r="D37" s="182"/>
      <c r="E37" s="182"/>
      <c r="F37" s="182"/>
      <c r="G37" s="183"/>
      <c r="I37" s="11"/>
    </row>
    <row r="38" spans="1:9" x14ac:dyDescent="0.3">
      <c r="A38" s="11"/>
      <c r="B38" s="51"/>
      <c r="C38" s="54"/>
      <c r="D38" s="46"/>
      <c r="E38" s="49" t="s">
        <v>35</v>
      </c>
      <c r="F38" s="50" t="s">
        <v>48</v>
      </c>
      <c r="G38" s="130"/>
      <c r="I38" s="11"/>
    </row>
    <row r="39" spans="1:9" ht="45.75" customHeight="1" x14ac:dyDescent="0.3">
      <c r="A39" s="11"/>
      <c r="B39" s="31" t="s">
        <v>22</v>
      </c>
      <c r="C39" s="111" t="s">
        <v>68</v>
      </c>
      <c r="D39" s="32" t="s">
        <v>83</v>
      </c>
      <c r="E39" s="60">
        <v>25</v>
      </c>
      <c r="F39" s="60">
        <v>50</v>
      </c>
      <c r="G39" s="126">
        <f t="shared" ref="G39:G44" si="2">E39*F39</f>
        <v>1250</v>
      </c>
      <c r="I39" s="9"/>
    </row>
    <row r="40" spans="1:9" ht="43.2" x14ac:dyDescent="0.3">
      <c r="A40" s="11"/>
      <c r="B40" s="40"/>
      <c r="C40" s="132" t="s">
        <v>68</v>
      </c>
      <c r="D40" s="37" t="s">
        <v>99</v>
      </c>
      <c r="E40" s="63">
        <v>20</v>
      </c>
      <c r="F40" s="63">
        <v>30</v>
      </c>
      <c r="G40" s="126">
        <f t="shared" si="2"/>
        <v>600</v>
      </c>
      <c r="I40" s="9"/>
    </row>
    <row r="41" spans="1:9" ht="32.25" customHeight="1" x14ac:dyDescent="0.3">
      <c r="A41" s="11"/>
      <c r="B41" s="40"/>
      <c r="C41" s="65"/>
      <c r="D41" s="37"/>
      <c r="E41" s="63"/>
      <c r="F41" s="63"/>
      <c r="G41" s="126">
        <f t="shared" si="2"/>
        <v>0</v>
      </c>
      <c r="I41" s="9"/>
    </row>
    <row r="42" spans="1:9" ht="32.25" customHeight="1" x14ac:dyDescent="0.3">
      <c r="A42" s="11"/>
      <c r="B42" s="40"/>
      <c r="C42" s="65"/>
      <c r="D42" s="37"/>
      <c r="E42" s="63"/>
      <c r="F42" s="63"/>
      <c r="G42" s="126">
        <f t="shared" si="2"/>
        <v>0</v>
      </c>
      <c r="I42" s="9"/>
    </row>
    <row r="43" spans="1:9" ht="32.25" customHeight="1" x14ac:dyDescent="0.3">
      <c r="A43" s="11"/>
      <c r="B43" s="40" t="s">
        <v>39</v>
      </c>
      <c r="C43" s="132" t="s">
        <v>68</v>
      </c>
      <c r="D43" s="37" t="s">
        <v>92</v>
      </c>
      <c r="E43" s="63">
        <v>25</v>
      </c>
      <c r="F43" s="63">
        <v>50</v>
      </c>
      <c r="G43" s="126">
        <f t="shared" si="2"/>
        <v>1250</v>
      </c>
      <c r="I43" s="9"/>
    </row>
    <row r="44" spans="1:9" ht="32.25" customHeight="1" thickBot="1" x14ac:dyDescent="0.35">
      <c r="A44" s="11"/>
      <c r="B44" s="30" t="s">
        <v>23</v>
      </c>
      <c r="C44" s="132" t="s">
        <v>68</v>
      </c>
      <c r="D44" s="33" t="s">
        <v>84</v>
      </c>
      <c r="E44" s="62">
        <v>25</v>
      </c>
      <c r="F44" s="62">
        <v>100</v>
      </c>
      <c r="G44" s="126">
        <f t="shared" si="2"/>
        <v>2500</v>
      </c>
      <c r="H44" s="12">
        <f>SUM(G39:G44)</f>
        <v>5600</v>
      </c>
      <c r="I44" s="11"/>
    </row>
    <row r="45" spans="1:9" ht="18" thickBot="1" x14ac:dyDescent="0.4">
      <c r="A45" s="11"/>
      <c r="B45" s="26"/>
      <c r="C45" s="44"/>
      <c r="D45" s="27" t="s">
        <v>24</v>
      </c>
      <c r="E45" s="35"/>
      <c r="F45" s="35"/>
      <c r="G45" s="133">
        <f>SUM(G16:G44)</f>
        <v>236980</v>
      </c>
      <c r="I45" s="11"/>
    </row>
    <row r="46" spans="1:9" x14ac:dyDescent="0.3">
      <c r="A46" s="11"/>
      <c r="B46" s="51"/>
      <c r="C46" s="54"/>
      <c r="D46" s="46"/>
      <c r="E46" s="177" t="s">
        <v>44</v>
      </c>
      <c r="F46" s="178"/>
      <c r="G46" s="130"/>
      <c r="I46" s="11"/>
    </row>
    <row r="47" spans="1:9" ht="15" thickBot="1" x14ac:dyDescent="0.35">
      <c r="A47" s="11"/>
      <c r="B47" s="30" t="s">
        <v>41</v>
      </c>
      <c r="C47" s="134" t="s">
        <v>72</v>
      </c>
      <c r="D47" s="33" t="s">
        <v>98</v>
      </c>
      <c r="E47" s="175">
        <v>0.05</v>
      </c>
      <c r="F47" s="176"/>
      <c r="G47" s="135">
        <f>E47*G45</f>
        <v>11849</v>
      </c>
      <c r="H47" s="12">
        <f>G47</f>
        <v>11849</v>
      </c>
      <c r="I47" s="11"/>
    </row>
    <row r="48" spans="1:9" ht="18" thickBot="1" x14ac:dyDescent="0.4">
      <c r="A48" s="11"/>
      <c r="B48" s="28"/>
      <c r="C48" s="45"/>
      <c r="D48" s="29" t="s">
        <v>12</v>
      </c>
      <c r="E48" s="36"/>
      <c r="F48" s="36"/>
      <c r="G48" s="133">
        <f>SUM(G47+G45)</f>
        <v>248829</v>
      </c>
      <c r="I48" s="11"/>
    </row>
    <row r="49" spans="1:9" x14ac:dyDescent="0.3">
      <c r="A49" s="11"/>
      <c r="B49" s="11"/>
      <c r="C49" s="11"/>
      <c r="D49" s="11"/>
      <c r="E49" s="11"/>
      <c r="F49" s="11"/>
      <c r="I49" s="11"/>
    </row>
    <row r="50" spans="1:9" x14ac:dyDescent="0.3">
      <c r="A50" s="11"/>
      <c r="B50" s="11"/>
      <c r="C50" s="11"/>
      <c r="D50" s="11"/>
      <c r="E50" s="11"/>
      <c r="F50" s="11"/>
      <c r="H50" s="12" t="s">
        <v>26</v>
      </c>
      <c r="I50" s="11"/>
    </row>
    <row r="51" spans="1:9" ht="15" thickBot="1" x14ac:dyDescent="0.35">
      <c r="A51" s="11"/>
      <c r="B51" s="11"/>
      <c r="C51" s="11"/>
      <c r="D51" s="17"/>
      <c r="E51" s="11"/>
      <c r="F51" s="11"/>
      <c r="I51" s="11"/>
    </row>
  </sheetData>
  <mergeCells count="9">
    <mergeCell ref="B37:G37"/>
    <mergeCell ref="E46:F46"/>
    <mergeCell ref="E47:F47"/>
    <mergeCell ref="B5:G5"/>
    <mergeCell ref="B7:B9"/>
    <mergeCell ref="E14:F14"/>
    <mergeCell ref="E15:F15"/>
    <mergeCell ref="B17:G17"/>
    <mergeCell ref="B30:G30"/>
  </mergeCells>
  <printOptions horizontalCentered="1"/>
  <pageMargins left="0.05" right="0.05" top="0.05" bottom="0.05" header="0.3" footer="0.3"/>
  <pageSetup scale="51"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H15"/>
  <sheetViews>
    <sheetView zoomScaleNormal="100" workbookViewId="0">
      <selection activeCell="A10" sqref="A10:H15"/>
    </sheetView>
  </sheetViews>
  <sheetFormatPr defaultRowHeight="14.4" x14ac:dyDescent="0.3"/>
  <cols>
    <col min="1" max="1" width="43.6640625" customWidth="1"/>
    <col min="2" max="3" width="15.6640625" customWidth="1"/>
    <col min="4" max="4" width="11.33203125" bestFit="1" customWidth="1"/>
    <col min="5" max="5" width="11.44140625" bestFit="1" customWidth="1"/>
    <col min="6" max="7" width="10.44140625" bestFit="1" customWidth="1"/>
    <col min="8" max="8" width="11.33203125" bestFit="1" customWidth="1"/>
  </cols>
  <sheetData>
    <row r="1" spans="1:8" ht="15.6" x14ac:dyDescent="0.3">
      <c r="A1" s="154" t="s">
        <v>33</v>
      </c>
      <c r="B1" s="189" t="s">
        <v>36</v>
      </c>
      <c r="C1" s="189"/>
      <c r="D1" s="190" t="s">
        <v>104</v>
      </c>
      <c r="E1" s="191"/>
      <c r="F1" s="191"/>
      <c r="G1" s="191"/>
      <c r="H1" s="192"/>
    </row>
    <row r="2" spans="1:8" x14ac:dyDescent="0.3">
      <c r="A2" s="140" t="s">
        <v>34</v>
      </c>
      <c r="B2" s="141" t="s">
        <v>91</v>
      </c>
      <c r="C2" s="141" t="s">
        <v>35</v>
      </c>
      <c r="D2" s="136" t="s">
        <v>86</v>
      </c>
      <c r="E2" s="136" t="s">
        <v>87</v>
      </c>
      <c r="F2" s="136" t="s">
        <v>88</v>
      </c>
      <c r="G2" s="136" t="s">
        <v>89</v>
      </c>
      <c r="H2" s="136" t="s">
        <v>90</v>
      </c>
    </row>
    <row r="3" spans="1:8" ht="28.8" x14ac:dyDescent="0.3">
      <c r="A3" s="138" t="s">
        <v>106</v>
      </c>
      <c r="B3" s="151">
        <v>20</v>
      </c>
      <c r="C3" s="155" t="s">
        <v>85</v>
      </c>
      <c r="D3" s="91">
        <v>5</v>
      </c>
      <c r="E3" s="91">
        <v>10</v>
      </c>
      <c r="F3" s="91">
        <v>15</v>
      </c>
      <c r="G3" s="91">
        <v>20</v>
      </c>
      <c r="H3" s="91">
        <f>B3</f>
        <v>20</v>
      </c>
    </row>
    <row r="4" spans="1:8" ht="28.8" x14ac:dyDescent="0.3">
      <c r="A4" s="138" t="s">
        <v>107</v>
      </c>
      <c r="B4" s="151">
        <v>17</v>
      </c>
      <c r="C4" s="153">
        <f>IF(ISERROR(B4/B3),"", B4/B3)</f>
        <v>0.85</v>
      </c>
      <c r="D4" s="91">
        <v>0</v>
      </c>
      <c r="E4" s="91">
        <v>4</v>
      </c>
      <c r="F4" s="91">
        <v>9</v>
      </c>
      <c r="G4" s="91">
        <v>13</v>
      </c>
      <c r="H4" s="91">
        <f t="shared" ref="H4:H5" si="0">B4</f>
        <v>17</v>
      </c>
    </row>
    <row r="5" spans="1:8" ht="49.8" customHeight="1" x14ac:dyDescent="0.3">
      <c r="A5" s="138" t="s">
        <v>108</v>
      </c>
      <c r="B5" s="151">
        <v>17</v>
      </c>
      <c r="C5" s="153">
        <f>IF(ISERROR(B5/B4),"", B5/B4)</f>
        <v>1</v>
      </c>
      <c r="D5" s="91">
        <v>0</v>
      </c>
      <c r="E5" s="91">
        <v>4</v>
      </c>
      <c r="F5" s="91">
        <v>8</v>
      </c>
      <c r="G5" s="91">
        <v>12</v>
      </c>
      <c r="H5" s="91">
        <f t="shared" si="0"/>
        <v>17</v>
      </c>
    </row>
    <row r="6" spans="1:8" x14ac:dyDescent="0.3">
      <c r="A6" s="140" t="s">
        <v>105</v>
      </c>
      <c r="B6" s="141"/>
      <c r="C6" s="141"/>
      <c r="D6" s="136"/>
      <c r="E6" s="136"/>
      <c r="F6" s="136"/>
      <c r="G6" s="136"/>
      <c r="H6" s="136"/>
    </row>
    <row r="7" spans="1:8" ht="67.2" customHeight="1" x14ac:dyDescent="0.3">
      <c r="A7" s="138" t="s">
        <v>109</v>
      </c>
      <c r="B7" s="151">
        <v>15</v>
      </c>
      <c r="C7" s="153">
        <f>IF(ISERROR(B7/B3),"",B7/B3)</f>
        <v>0.75</v>
      </c>
      <c r="D7" s="91">
        <v>0</v>
      </c>
      <c r="E7" s="91">
        <v>3</v>
      </c>
      <c r="F7" s="91">
        <v>7</v>
      </c>
      <c r="G7" s="91">
        <v>11</v>
      </c>
      <c r="H7" s="91">
        <f>B7</f>
        <v>15</v>
      </c>
    </row>
    <row r="8" spans="1:8" x14ac:dyDescent="0.3">
      <c r="A8" s="139" t="s">
        <v>112</v>
      </c>
      <c r="B8" s="152"/>
      <c r="C8" s="193" t="s">
        <v>85</v>
      </c>
      <c r="D8" s="194"/>
      <c r="E8" s="194"/>
      <c r="F8" s="194"/>
      <c r="G8" s="194"/>
      <c r="H8" s="195"/>
    </row>
    <row r="9" spans="1:8" x14ac:dyDescent="0.3">
      <c r="A9" s="137" t="s">
        <v>65</v>
      </c>
      <c r="B9" s="196"/>
      <c r="C9" s="196"/>
      <c r="D9" s="196"/>
      <c r="E9" s="196"/>
      <c r="F9" s="196"/>
      <c r="G9" s="196"/>
      <c r="H9" s="196"/>
    </row>
    <row r="10" spans="1:8" x14ac:dyDescent="0.3">
      <c r="A10" s="197" t="s">
        <v>111</v>
      </c>
      <c r="B10" s="198"/>
      <c r="C10" s="198"/>
      <c r="D10" s="198"/>
      <c r="E10" s="198"/>
      <c r="F10" s="198"/>
      <c r="G10" s="198"/>
      <c r="H10" s="199"/>
    </row>
    <row r="11" spans="1:8" x14ac:dyDescent="0.3">
      <c r="A11" s="200"/>
      <c r="B11" s="201"/>
      <c r="C11" s="201"/>
      <c r="D11" s="201"/>
      <c r="E11" s="201"/>
      <c r="F11" s="201"/>
      <c r="G11" s="201"/>
      <c r="H11" s="202"/>
    </row>
    <row r="12" spans="1:8" x14ac:dyDescent="0.3">
      <c r="A12" s="200"/>
      <c r="B12" s="201"/>
      <c r="C12" s="201"/>
      <c r="D12" s="201"/>
      <c r="E12" s="201"/>
      <c r="F12" s="201"/>
      <c r="G12" s="201"/>
      <c r="H12" s="202"/>
    </row>
    <row r="13" spans="1:8" x14ac:dyDescent="0.3">
      <c r="A13" s="200"/>
      <c r="B13" s="201"/>
      <c r="C13" s="201"/>
      <c r="D13" s="201"/>
      <c r="E13" s="201"/>
      <c r="F13" s="201"/>
      <c r="G13" s="201"/>
      <c r="H13" s="202"/>
    </row>
    <row r="14" spans="1:8" x14ac:dyDescent="0.3">
      <c r="A14" s="200"/>
      <c r="B14" s="201"/>
      <c r="C14" s="201"/>
      <c r="D14" s="201"/>
      <c r="E14" s="201"/>
      <c r="F14" s="201"/>
      <c r="G14" s="201"/>
      <c r="H14" s="202"/>
    </row>
    <row r="15" spans="1:8" ht="33" customHeight="1" x14ac:dyDescent="0.3">
      <c r="A15" s="203"/>
      <c r="B15" s="204"/>
      <c r="C15" s="204"/>
      <c r="D15" s="204"/>
      <c r="E15" s="204"/>
      <c r="F15" s="204"/>
      <c r="G15" s="204"/>
      <c r="H15" s="205"/>
    </row>
  </sheetData>
  <mergeCells count="5">
    <mergeCell ref="B1:C1"/>
    <mergeCell ref="D1:H1"/>
    <mergeCell ref="C8:H8"/>
    <mergeCell ref="B9:H9"/>
    <mergeCell ref="A10:H15"/>
  </mergeCells>
  <pageMargins left="0.7" right="0.7" top="0.75" bottom="0.75" header="0.3" footer="0.3"/>
  <pageSetup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Part 5a-Budget Form</vt:lpstr>
      <vt:lpstr>Part 5b-Budget Narrative</vt:lpstr>
      <vt:lpstr>Part 5c-Match Narrative</vt:lpstr>
      <vt:lpstr>Part 6 Outcome Chart</vt:lpstr>
      <vt:lpstr>Sample Budget Narrative</vt:lpstr>
      <vt:lpstr>Sample Outcome Chart</vt:lpstr>
      <vt:lpstr>'Part 5a-Budget Form'!Print_Area</vt:lpstr>
      <vt:lpstr>'Part 5b-Budget Narrative'!Print_Area</vt:lpstr>
      <vt:lpstr>'Part 5c-Match Narrative'!Print_Area</vt:lpstr>
      <vt:lpstr>'Part 6 Outcome Chart'!Print_Area</vt:lpstr>
      <vt:lpstr>'Sample Budget Narrative'!Print_Area</vt:lpstr>
      <vt:lpstr>'Sample Outcome Chart'!Print_Area</vt:lpstr>
    </vt:vector>
  </TitlesOfParts>
  <Company>Commonwealth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dc:creator>
  <cp:lastModifiedBy>Anthony Britt</cp:lastModifiedBy>
  <cp:lastPrinted>2019-03-26T15:51:16Z</cp:lastPrinted>
  <dcterms:created xsi:type="dcterms:W3CDTF">2009-04-14T18:08:28Z</dcterms:created>
  <dcterms:modified xsi:type="dcterms:W3CDTF">2020-08-05T18:26:05Z</dcterms:modified>
</cp:coreProperties>
</file>